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CADA\"/>
    </mc:Choice>
  </mc:AlternateContent>
  <xr:revisionPtr revIDLastSave="0" documentId="8_{01DD9E5C-0525-4E9A-A309-7DD35DB1F8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lukwise  FEBRUARY-21" sheetId="2" r:id="rId1"/>
    <sheet name="AVG. DISTRICTWISE  FEBUARY-202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" localSheetId="1">#REF!</definedName>
    <definedName name="\B" localSheetId="1">#REF!</definedName>
    <definedName name="\C" localSheetId="1">#REF!</definedName>
    <definedName name="\f" localSheetId="1">#REF!</definedName>
    <definedName name="\H" localSheetId="1">'[1]STN WISE EMR'!#REF!</definedName>
    <definedName name="\L">[2]DLC!$HR$111</definedName>
    <definedName name="\M" localSheetId="1">#REF!</definedName>
    <definedName name="\N" localSheetId="1">#REF!</definedName>
    <definedName name="\P" localSheetId="1">#REF!</definedName>
    <definedName name="\Q">[2]DLC!$GS$323:$GS$335</definedName>
    <definedName name="\R" localSheetId="1">#REF!</definedName>
    <definedName name="\S" localSheetId="1">#REF!</definedName>
    <definedName name="\U" localSheetId="1">#REF!</definedName>
    <definedName name="\V" localSheetId="1">#REF!</definedName>
    <definedName name="\X" localSheetId="1">#REF!</definedName>
    <definedName name="\Z" localSheetId="1">#REF!</definedName>
    <definedName name="_______TB111">#N/A</definedName>
    <definedName name="______TB111">#N/A</definedName>
    <definedName name="_____TB111">#N/A</definedName>
    <definedName name="____BSD1" localSheetId="1">#REF!</definedName>
    <definedName name="____BSD2" localSheetId="1">#REF!</definedName>
    <definedName name="____CZ1">[3]data!$F$721</definedName>
    <definedName name="____IED1" localSheetId="1">#REF!</definedName>
    <definedName name="____IED2" localSheetId="1">#REF!</definedName>
    <definedName name="____LD1">[2]DLC!$K$59:$AF$8180</definedName>
    <definedName name="____LD2">[2]DLC!$GR$56:$HT$8181</definedName>
    <definedName name="____LD3">[2]DLC!$HV$57:$IO$8181</definedName>
    <definedName name="____LD4">[2]DLC!$AH$32:$BE$8180</definedName>
    <definedName name="____LD5">[2]DLC!$GR$53:$HK$8180</definedName>
    <definedName name="____LD6">[2]DLC!$GR$69:$HL$8180</definedName>
    <definedName name="____LR1" localSheetId="1">#REF!</definedName>
    <definedName name="____LR2" localSheetId="1">#REF!</definedName>
    <definedName name="____SCH6" localSheetId="1">'[4]04REL'!#REF!</definedName>
    <definedName name="____SH1">'[5]Executive Summary -Thermal'!$A$4:$H$108</definedName>
    <definedName name="____SH10">'[5]Executive Summary -Thermal'!$A$4:$G$118</definedName>
    <definedName name="____SH11">'[5]Executive Summary -Thermal'!$A$4:$H$167</definedName>
    <definedName name="____SH2">'[5]Executive Summary -Thermal'!$A$4:$H$157</definedName>
    <definedName name="____SH3">'[5]Executive Summary -Thermal'!$A$4:$H$136</definedName>
    <definedName name="____SH4">'[5]Executive Summary -Thermal'!$A$4:$H$96</definedName>
    <definedName name="____SH5">'[5]Executive Summary -Thermal'!$A$4:$H$96</definedName>
    <definedName name="____SH6">'[5]Executive Summary -Thermal'!$A$4:$H$95</definedName>
    <definedName name="____SH7">'[5]Executive Summary -Thermal'!$A$4:$H$163</definedName>
    <definedName name="____SH8">'[5]Executive Summary -Thermal'!$A$4:$H$133</definedName>
    <definedName name="____SH9">'[5]Executive Summary -Thermal'!$A$4:$H$194</definedName>
    <definedName name="____TB111">#N/A</definedName>
    <definedName name="___BSD1" localSheetId="1">#REF!</definedName>
    <definedName name="___BSD2" localSheetId="1">#REF!</definedName>
    <definedName name="___CZ1">[3]data!$F$721</definedName>
    <definedName name="___IED1" localSheetId="1">#REF!</definedName>
    <definedName name="___IED2" localSheetId="1">#REF!</definedName>
    <definedName name="___LD1">[2]DLC!$K$59:$AF$8180</definedName>
    <definedName name="___LD2">[2]DLC!$GR$56:$HT$8181</definedName>
    <definedName name="___LD3">[2]DLC!$HV$57:$IO$8181</definedName>
    <definedName name="___LD4">[2]DLC!$AH$32:$BE$8180</definedName>
    <definedName name="___LD5">[2]DLC!$GR$53:$HK$8180</definedName>
    <definedName name="___LD6">[2]DLC!$GR$69:$HL$8180</definedName>
    <definedName name="___LR1" localSheetId="1">#REF!</definedName>
    <definedName name="___LR2" localSheetId="1">#REF!</definedName>
    <definedName name="___SCH6" localSheetId="1">'[4]04REL'!#REF!</definedName>
    <definedName name="___SH1">'[5]Executive Summary -Thermal'!$A$4:$H$108</definedName>
    <definedName name="___SH10">'[5]Executive Summary -Thermal'!$A$4:$G$118</definedName>
    <definedName name="___SH11">'[5]Executive Summary -Thermal'!$A$4:$H$167</definedName>
    <definedName name="___SH2">'[5]Executive Summary -Thermal'!$A$4:$H$157</definedName>
    <definedName name="___SH3">'[5]Executive Summary -Thermal'!$A$4:$H$136</definedName>
    <definedName name="___SH4">'[5]Executive Summary -Thermal'!$A$4:$H$96</definedName>
    <definedName name="___SH5">'[5]Executive Summary -Thermal'!$A$4:$H$96</definedName>
    <definedName name="___SH6">'[5]Executive Summary -Thermal'!$A$4:$H$95</definedName>
    <definedName name="___SH7">'[5]Executive Summary -Thermal'!$A$4:$H$163</definedName>
    <definedName name="___SH8">'[5]Executive Summary -Thermal'!$A$4:$H$133</definedName>
    <definedName name="___SH9">'[5]Executive Summary -Thermal'!$A$4:$H$194</definedName>
    <definedName name="___TB111">#N/A</definedName>
    <definedName name="___xlnm._FilterDatabase_2">#N/A</definedName>
    <definedName name="__123Graph_A" localSheetId="1" hidden="1">#REF!</definedName>
    <definedName name="__123Graph_B" localSheetId="1" hidden="1">#REF!</definedName>
    <definedName name="__123Graph_BCURRENT" localSheetId="1" hidden="1">'[6]BREAKUP OF OIL'!#REF!</definedName>
    <definedName name="__123Graph_C" localSheetId="1" hidden="1">#REF!</definedName>
    <definedName name="__123Graph_D" localSheetId="1" hidden="1">#REF!</definedName>
    <definedName name="__123Graph_DCURRENT" localSheetId="1" hidden="1">'[6]BREAKUP OF OIL'!#REF!</definedName>
    <definedName name="__123Graph_E" localSheetId="1" hidden="1">#REF!</definedName>
    <definedName name="__123Graph_F" localSheetId="1" hidden="1">#REF!</definedName>
    <definedName name="__123Graph_X" localSheetId="1" hidden="1">#REF!</definedName>
    <definedName name="__123Graph_XCURRENT" localSheetId="1" hidden="1">'[6]BREAKUP OF OIL'!#REF!</definedName>
    <definedName name="__BSD1" localSheetId="1">#REF!</definedName>
    <definedName name="__BSD2" localSheetId="1">#REF!</definedName>
    <definedName name="__CZ1">[3]data!$F$721</definedName>
    <definedName name="__IED1" localSheetId="1">#REF!</definedName>
    <definedName name="__IED2" localSheetId="1">#REF!</definedName>
    <definedName name="__LD1">[2]DLC!$K$59:$AF$8180</definedName>
    <definedName name="__LD2">[2]DLC!$GR$56:$HT$8181</definedName>
    <definedName name="__LD3">[2]DLC!$HV$57:$IO$8181</definedName>
    <definedName name="__LD4">[2]DLC!$AH$32:$BE$8180</definedName>
    <definedName name="__LD5">[2]DLC!$GR$53:$HK$8180</definedName>
    <definedName name="__LD6">[2]DLC!$GR$69:$HL$8180</definedName>
    <definedName name="__LR1" localSheetId="1">#REF!</definedName>
    <definedName name="__LR2" localSheetId="1">#REF!</definedName>
    <definedName name="__SCH6" localSheetId="1">'[4]04REL'!#REF!</definedName>
    <definedName name="__SH1">'[5]Executive Summary -Thermal'!$A$4:$H$108</definedName>
    <definedName name="__SH10">'[5]Executive Summary -Thermal'!$A$4:$G$118</definedName>
    <definedName name="__SH11">'[5]Executive Summary -Thermal'!$A$4:$H$167</definedName>
    <definedName name="__SH2">'[5]Executive Summary -Thermal'!$A$4:$H$157</definedName>
    <definedName name="__SH3">'[5]Executive Summary -Thermal'!$A$4:$H$136</definedName>
    <definedName name="__SH4">'[5]Executive Summary -Thermal'!$A$4:$H$96</definedName>
    <definedName name="__SH5">'[5]Executive Summary -Thermal'!$A$4:$H$96</definedName>
    <definedName name="__SH6">'[5]Executive Summary -Thermal'!$A$4:$H$95</definedName>
    <definedName name="__SH7">'[5]Executive Summary -Thermal'!$A$4:$H$163</definedName>
    <definedName name="__SH8">'[5]Executive Summary -Thermal'!$A$4:$H$133</definedName>
    <definedName name="__SH9">'[5]Executive Summary -Thermal'!$A$4:$H$194</definedName>
    <definedName name="__TB111" localSheetId="1">'[7]SUB STN -ZONE WISE INC 33KV STN'!#REF!</definedName>
    <definedName name="__xlnm._FilterDatabase_2">#N/A</definedName>
    <definedName name="_8485G">'[5]Stationwise Thermal &amp; Hydel Gen'!$GR$4:$HK$9</definedName>
    <definedName name="_A1" localSheetId="1">#REF!</definedName>
    <definedName name="_A10" localSheetId="1">#REF!</definedName>
    <definedName name="_A11" localSheetId="1">#REF!</definedName>
    <definedName name="_A13" localSheetId="1">#REF!</definedName>
    <definedName name="_A2" localSheetId="1">#REF!</definedName>
    <definedName name="_A3" localSheetId="1">#REF!</definedName>
    <definedName name="_A4" localSheetId="1">#REF!</definedName>
    <definedName name="_A5" localSheetId="1">#REF!</definedName>
    <definedName name="_A6" localSheetId="1">#REF!</definedName>
    <definedName name="_A7" localSheetId="1">#REF!</definedName>
    <definedName name="_A8" localSheetId="1">#REF!</definedName>
    <definedName name="_A9" localSheetId="1">#REF!</definedName>
    <definedName name="_BSD1" localSheetId="1">#REF!</definedName>
    <definedName name="_BSD2" localSheetId="1">#REF!</definedName>
    <definedName name="_CZ1">[8]data!$F$721</definedName>
    <definedName name="_Fill" localSheetId="1" hidden="1">#REF!</definedName>
    <definedName name="_xlnm._FilterDatabase" hidden="1">[9]Dom!$E$9:$S$13</definedName>
    <definedName name="_IED1" localSheetId="1">#REF!</definedName>
    <definedName name="_IED2" localSheetId="1">#REF!</definedName>
    <definedName name="_Key1" localSheetId="1" hidden="1">#REF!</definedName>
    <definedName name="_Ki1" localSheetId="1">#REF!</definedName>
    <definedName name="_Ki2" localSheetId="1">#REF!</definedName>
    <definedName name="_LD1">[2]DLC!$K$59:$AF$8180</definedName>
    <definedName name="_LD2">[2]DLC!$GR$56:$HT$8181</definedName>
    <definedName name="_LD3">[2]DLC!$HV$57:$IO$8181</definedName>
    <definedName name="_LD4">[2]DLC!$AH$32:$BE$8180</definedName>
    <definedName name="_LD5">[2]DLC!$GR$53:$HK$8180</definedName>
    <definedName name="_LD6">[2]DLC!$GR$69:$HL$8180</definedName>
    <definedName name="_LR1" localSheetId="1">#REF!</definedName>
    <definedName name="_LR2" localSheetId="1">#REF!</definedName>
    <definedName name="_MAN1" localSheetId="1">#REF!</definedName>
    <definedName name="_Order1" hidden="1">0</definedName>
    <definedName name="_Order2" hidden="1">0</definedName>
    <definedName name="_P24" hidden="1">#NAME?</definedName>
    <definedName name="_PB1" localSheetId="1">#REF!</definedName>
    <definedName name="_SCH6" localSheetId="1">'[10]04REL'!#REF!</definedName>
    <definedName name="_SH1">'[5]Executive Summary -Thermal'!$A$4:$H$108</definedName>
    <definedName name="_SH10">'[5]Executive Summary -Thermal'!$A$4:$G$118</definedName>
    <definedName name="_SH11">'[5]Executive Summary -Thermal'!$A$4:$H$167</definedName>
    <definedName name="_SH2">'[5]Executive Summary -Thermal'!$A$4:$H$157</definedName>
    <definedName name="_SH3">'[5]Executive Summary -Thermal'!$A$4:$H$136</definedName>
    <definedName name="_SH4">'[5]Executive Summary -Thermal'!$A$4:$H$96</definedName>
    <definedName name="_SH5">'[5]Executive Summary -Thermal'!$A$4:$H$96</definedName>
    <definedName name="_SH6">'[5]Executive Summary -Thermal'!$A$4:$H$95</definedName>
    <definedName name="_SH7">'[5]Executive Summary -Thermal'!$A$4:$H$163</definedName>
    <definedName name="_SH8">'[5]Executive Summary -Thermal'!$A$4:$H$133</definedName>
    <definedName name="_SH9">'[5]Executive Summary -Thermal'!$A$4:$H$194</definedName>
    <definedName name="_shta1" localSheetId="1">#REF!</definedName>
    <definedName name="_Sort" localSheetId="1" hidden="1">#REF!</definedName>
    <definedName name="_TB111" localSheetId="1">'[7]SUB STN -ZONE WISE INC 33KV STN'!#REF!</definedName>
    <definedName name="§§" localSheetId="1">'[11]1'!#REF!</definedName>
    <definedName name="§§§" localSheetId="1">'[12]1'!#REF!</definedName>
    <definedName name="a" localSheetId="1">'[13]SUB STN -ZONE WISE INC 33KV STN'!#REF!</definedName>
    <definedName name="a">#N/A</definedName>
    <definedName name="A1_" localSheetId="1">#REF!</definedName>
    <definedName name="A10_" localSheetId="1">#REF!</definedName>
    <definedName name="A13_" localSheetId="1">#REF!</definedName>
    <definedName name="A2_" localSheetId="1">#REF!</definedName>
    <definedName name="A3_" localSheetId="1">#REF!</definedName>
    <definedName name="A4_" localSheetId="1">#REF!</definedName>
    <definedName name="A5_" localSheetId="1">#REF!</definedName>
    <definedName name="A6_" localSheetId="1">#REF!</definedName>
    <definedName name="A7_" localSheetId="1">#REF!</definedName>
    <definedName name="A8_" localSheetId="1">#REF!</definedName>
    <definedName name="A9_" localSheetId="1">#REF!</definedName>
    <definedName name="aa" localSheetId="1">#REF!</definedName>
    <definedName name="aaa" localSheetId="1">'[11]1'!#REF!</definedName>
    <definedName name="aaaaaa" localSheetId="1">'[12]1'!#REF!</definedName>
    <definedName name="aaaaaaa" localSheetId="1">[14]INDEX!#REF!</definedName>
    <definedName name="ab" localSheetId="1" hidden="1">{#N/A,#N/A,FALSE,"2000-01 Form 1.3a";#N/A,#N/A,FALSE,"H1 2001-02 Form 1.3a";#N/A,#N/A,FALSE,"H2 2001-02 Form 1.3a";#N/A,#N/A,FALSE,"2001-02 Form 1.3a";#N/A,#N/A,FALSE,"2002-03 Form 1.3a"}</definedName>
    <definedName name="abc" localSheetId="1">[15]A!#REF!</definedName>
    <definedName name="ABS" localSheetId="1">#REF!</definedName>
    <definedName name="absdefde" localSheetId="1">'[13]SUB STN -ZONE WISE INC 33KV STN'!#REF!</definedName>
    <definedName name="Abstract" localSheetId="1">'[16]Format-15(A)'!#REF!</definedName>
    <definedName name="Ac" localSheetId="1">#REF!</definedName>
    <definedName name="ad" localSheetId="1">'[12]1'!#REF!</definedName>
    <definedName name="add.mandya" localSheetId="1">#REF!</definedName>
    <definedName name="adddd" localSheetId="1">'[17]QOSWS '!#REF!</definedName>
    <definedName name="ADL.63">[18]Addl.40!$A$38:$I$284</definedName>
    <definedName name="ae" localSheetId="1">#REF!</definedName>
    <definedName name="aff" localSheetId="1">#REF!</definedName>
    <definedName name="Ag" localSheetId="1">#REF!</definedName>
    <definedName name="agenda" localSheetId="1">#REF!</definedName>
    <definedName name="agri" localSheetId="1">#REF!</definedName>
    <definedName name="Allipura" localSheetId="1">'[19]SUB STN -ZONE WISE INC 33KV STN'!#REF!</definedName>
    <definedName name="alpha" localSheetId="1">'[20]FT-05-02IsoBOM'!#REF!</definedName>
    <definedName name="Alw" localSheetId="1">#REF!</definedName>
    <definedName name="am" localSheetId="1">'[21]1'!#REF!</definedName>
    <definedName name="anmol" localSheetId="1">[22]J!#REF!</definedName>
    <definedName name="ann" localSheetId="1">'[17]QOSWS '!#REF!</definedName>
    <definedName name="Annex" localSheetId="1">#REF!</definedName>
    <definedName name="ANNEX2" localSheetId="1">#REF!</definedName>
    <definedName name="ANNEX2A" localSheetId="1">#REF!</definedName>
    <definedName name="ANNEX4" localSheetId="1">#REF!</definedName>
    <definedName name="annex4.1" localSheetId="1">#REF!</definedName>
    <definedName name="annex4.1a" localSheetId="1">#REF!</definedName>
    <definedName name="ANNEX4A" localSheetId="1">#REF!</definedName>
    <definedName name="annex6">'[23]IDCCALHYD-GOO'!$A$47:$U$92</definedName>
    <definedName name="apmc" localSheetId="1">'[24]SUB STN -ZONE WISE INC 33KV STN'!#REF!</definedName>
    <definedName name="aqq" localSheetId="1">'[25]1'!#REF!</definedName>
    <definedName name="as" localSheetId="1">#REF!</definedName>
    <definedName name="asd" localSheetId="1">#REF!</definedName>
    <definedName name="ASHOKA" localSheetId="1">#REF!</definedName>
    <definedName name="ASSUMPTIONS" localSheetId="1">#REF!</definedName>
    <definedName name="AUX">'[5]Executive Summary -Thermal'!$A$4:$H$95</definedName>
    <definedName name="awee" localSheetId="1">'[25]1'!#REF!</definedName>
    <definedName name="awweee" localSheetId="1">'[26]1'!#REF!</definedName>
    <definedName name="b" localSheetId="1">'[13]SUB STN -ZONE WISE INC 33KV STN'!#REF!</definedName>
    <definedName name="b1x" localSheetId="1">#REF!</definedName>
    <definedName name="b2x" localSheetId="1">#REF!</definedName>
    <definedName name="ba" localSheetId="1">'[27]STN WISE EMR'!#REF!</definedName>
    <definedName name="Ballari" localSheetId="1">'[19]SUB STN -ZONE WISE INC 33KV STN'!#REF!</definedName>
    <definedName name="Ballary" localSheetId="1">'[28]SUB STN -ZONE WISE INC 33KV STN'!#REF!</definedName>
    <definedName name="barwala" localSheetId="1">'[27]STN WISE EMR'!#REF!</definedName>
    <definedName name="basa" localSheetId="1">'[28]SUB STN -ZONE WISE INC 33KV STN'!#REF!</definedName>
    <definedName name="BB" localSheetId="1">'[29]Format-15(A)'!#REF!</definedName>
    <definedName name="bbb" localSheetId="1">'[13]SUB STN -ZONE WISE INC 33KV STN'!#REF!</definedName>
    <definedName name="BdrDvn" localSheetId="1">[30]June14!#REF!</definedName>
    <definedName name="BELGAUM" localSheetId="1">'[13]SUB STN -ZONE WISE INC 33KV STN'!#REF!</definedName>
    <definedName name="bell" localSheetId="1">'[12]1'!#REF!</definedName>
    <definedName name="Bellary" localSheetId="1">'[12]1'!#REF!</definedName>
    <definedName name="beta" localSheetId="1">#REF!</definedName>
    <definedName name="bf" localSheetId="1">'[31]1'!#REF!</definedName>
    <definedName name="bgf" localSheetId="1">'[25]1'!#REF!</definedName>
    <definedName name="BH" localSheetId="1">'[1]STN WISE EMR'!#REF!</definedName>
    <definedName name="Bhalki" localSheetId="1">'[13]SUB STN -ZONE WISE INC 33KV STN'!#REF!</definedName>
    <definedName name="Bhanu" localSheetId="1">#REF!</definedName>
    <definedName name="bhg" localSheetId="1">'[32]Format-15(A)'!#REF!</definedName>
    <definedName name="bidar" localSheetId="1">#REF!</definedName>
    <definedName name="BIJAPUR" localSheetId="1">'[13]SUB STN -ZONE WISE INC 33KV STN'!#REF!</definedName>
    <definedName name="billrdtotthermal1000" localSheetId="1">#REF!</definedName>
    <definedName name="billrdtotthermal400" localSheetId="1">#REF!</definedName>
    <definedName name="billrdtotthermal500" localSheetId="1">#REF!</definedName>
    <definedName name="billrdtotthermal600" localSheetId="1">#REF!</definedName>
    <definedName name="billrdtotthermal700" localSheetId="1">#REF!</definedName>
    <definedName name="billrdtotthermal800" localSheetId="1">#REF!</definedName>
    <definedName name="billrdtotthermal900" localSheetId="1">#REF!</definedName>
    <definedName name="billrstothydal1000" localSheetId="1">#REF!</definedName>
    <definedName name="billrstothydal400" localSheetId="1">#REF!</definedName>
    <definedName name="billrstothydal500" localSheetId="1">#REF!</definedName>
    <definedName name="billrstothydal600" localSheetId="1">#REF!</definedName>
    <definedName name="billrstothydal700" localSheetId="1">#REF!</definedName>
    <definedName name="billrstothydal800" localSheetId="1">#REF!</definedName>
    <definedName name="billrstothydal900" localSheetId="1">#REF!</definedName>
    <definedName name="blore" localSheetId="1">'[13]SUB STN -ZONE WISE INC 33KV STN'!#REF!</definedName>
    <definedName name="Bly" localSheetId="1">#REF!</definedName>
    <definedName name="BMAZ" localSheetId="1">'[13]SUB STN -ZONE WISE INC 33KV STN'!#REF!</definedName>
    <definedName name="Bns" localSheetId="1">'[33]SUB STN -ZONE WISE INC 33KV STN'!#REF!</definedName>
    <definedName name="BOISAR_BAYWISE" localSheetId="1">#REF!</definedName>
    <definedName name="bol" localSheetId="1">#REF!</definedName>
    <definedName name="boml" localSheetId="1">#REF!</definedName>
    <definedName name="botl" localSheetId="1">#REF!</definedName>
    <definedName name="botn" localSheetId="1">#REF!</definedName>
    <definedName name="bps" localSheetId="1">#REF!</definedName>
    <definedName name="br" localSheetId="1">#REF!</definedName>
    <definedName name="BRAZ" localSheetId="1">'[13]SUB STN -ZONE WISE INC 33KV STN'!#REF!</definedName>
    <definedName name="BRH" localSheetId="1">'[1]STN WISE EMR'!#REF!</definedName>
    <definedName name="bua" localSheetId="1">#REF!</definedName>
    <definedName name="BUDDHA" localSheetId="1">#REF!</definedName>
    <definedName name="budget" localSheetId="1">#REF!</definedName>
    <definedName name="building">'[34]DETAILED  BOQ'!$A$2</definedName>
    <definedName name="BUS" localSheetId="1">#REF!</definedName>
    <definedName name="Bx" localSheetId="1">#REF!</definedName>
    <definedName name="C_" localSheetId="1">#REF!</definedName>
    <definedName name="ca" localSheetId="1">#REF!</definedName>
    <definedName name="cal" localSheetId="1">'[13]SUB STN -ZONE WISE INC 33KV STN'!#REF!</definedName>
    <definedName name="Cap_add_and_loss_assumptions" localSheetId="1">#REF!</definedName>
    <definedName name="carpet" localSheetId="1">#REF!</definedName>
    <definedName name="cbamogha1001" localSheetId="1">#REF!</definedName>
    <definedName name="cbamogha102" localSheetId="1">#REF!</definedName>
    <definedName name="cbamogha1101" localSheetId="1">#REF!</definedName>
    <definedName name="cbamogha1201" localSheetId="1">#REF!</definedName>
    <definedName name="cbamogha202" localSheetId="1">#REF!</definedName>
    <definedName name="cbamogha302" localSheetId="1">#REF!</definedName>
    <definedName name="cbapseb1001" localSheetId="1">#REF!</definedName>
    <definedName name="cbatriashimsha1001" localSheetId="1">#REF!</definedName>
    <definedName name="cbatriashiva1001" localSheetId="1">#REF!</definedName>
    <definedName name="cbatriashiva102" localSheetId="1">#REF!</definedName>
    <definedName name="cbatriashiva1101" localSheetId="1">#REF!</definedName>
    <definedName name="cbatriashiva1201" localSheetId="1">#REF!</definedName>
    <definedName name="cbatriashiva202" localSheetId="1">#REF!</definedName>
    <definedName name="cbatriashiva302" localSheetId="1">#REF!</definedName>
    <definedName name="cbatriasmsa102" localSheetId="1">#REF!</definedName>
    <definedName name="cbatriasmsa1101" localSheetId="1">#REF!</definedName>
    <definedName name="cbatriasmsa1201" localSheetId="1">#REF!</definedName>
    <definedName name="cbatriasmsa202" localSheetId="1">#REF!</definedName>
    <definedName name="cbatriasmsa302" localSheetId="1">#REF!</definedName>
    <definedName name="cbbasugar1001" localSheetId="1">#REF!</definedName>
    <definedName name="cbbasugar102" localSheetId="1">#REF!</definedName>
    <definedName name="cbbasugar1101" localSheetId="1">#REF!</definedName>
    <definedName name="cbbasugar1201" localSheetId="1">#REF!</definedName>
    <definedName name="cbbasugar202" localSheetId="1">#REF!</definedName>
    <definedName name="cbbasugar302" localSheetId="1">#REF!</definedName>
    <definedName name="cbbhoruka1001" localSheetId="1">#REF!</definedName>
    <definedName name="cbbhoruka102" localSheetId="1">#REF!</definedName>
    <definedName name="cbbhoruka1101" localSheetId="1">#REF!</definedName>
    <definedName name="cbbhoruka1201" localSheetId="1">#REF!</definedName>
    <definedName name="cbbhoruka202" localSheetId="1">#REF!</definedName>
    <definedName name="cbbhoruka302" localSheetId="1">#REF!</definedName>
    <definedName name="cbcepco102" localSheetId="1">#REF!</definedName>
    <definedName name="cbcepco202" localSheetId="1">#REF!</definedName>
    <definedName name="cbcepco302" localSheetId="1">#REF!</definedName>
    <definedName name="cbdandeli1001" localSheetId="1">#REF!</definedName>
    <definedName name="cbdandeli102" localSheetId="1">#REF!</definedName>
    <definedName name="cbdandeli1101" localSheetId="1">#REF!</definedName>
    <definedName name="cbdandeli1201" localSheetId="1">#REF!</definedName>
    <definedName name="cbdandeli202" localSheetId="1">#REF!</definedName>
    <definedName name="cbdandeli302" localSheetId="1">#REF!</definedName>
    <definedName name="cbedcl1001" localSheetId="1">#REF!</definedName>
    <definedName name="cbedcl102" localSheetId="1">#REF!</definedName>
    <definedName name="cbedcl1101" localSheetId="1">#REF!</definedName>
    <definedName name="cbedcl1201" localSheetId="1">#REF!</definedName>
    <definedName name="cbedcl202" localSheetId="1">#REF!</definedName>
    <definedName name="cbedcl302" localSheetId="1">#REF!</definedName>
    <definedName name="cbenercon102" localSheetId="1">#REF!</definedName>
    <definedName name="cbenercon202" localSheetId="1">#REF!</definedName>
    <definedName name="cbenercon302" localSheetId="1">#REF!</definedName>
    <definedName name="cbgridco1001" localSheetId="1">#REF!</definedName>
    <definedName name="cbgridco102" localSheetId="1">#REF!</definedName>
    <definedName name="cbgridco1101" localSheetId="1">#REF!</definedName>
    <definedName name="cbgridco1201" localSheetId="1">#REF!</definedName>
    <definedName name="cbgridco202" localSheetId="1">#REF!</definedName>
    <definedName name="cbgridco302" localSheetId="1">#REF!</definedName>
    <definedName name="cbiclsugar1001" localSheetId="1">#REF!</definedName>
    <definedName name="cbiclsugar102" localSheetId="1">#REF!</definedName>
    <definedName name="cbiclsugar1101" localSheetId="1">#REF!</definedName>
    <definedName name="cbiclsugar1201" localSheetId="1">#REF!</definedName>
    <definedName name="cbiclsugar202" localSheetId="1">#REF!</definedName>
    <definedName name="cbiclsugar302" localSheetId="1">#REF!</definedName>
    <definedName name="cbitpl1001" localSheetId="1">#REF!</definedName>
    <definedName name="cbitpl102" localSheetId="1">#REF!</definedName>
    <definedName name="cbitpl1101" localSheetId="1">#REF!</definedName>
    <definedName name="cbitpl1201" localSheetId="1">#REF!</definedName>
    <definedName name="cbitpl202" localSheetId="1">#REF!</definedName>
    <definedName name="cbitpl302" localSheetId="1">#REF!</definedName>
    <definedName name="cbjtpcl1001" localSheetId="1">#REF!</definedName>
    <definedName name="cbjtpcl102" localSheetId="1">#REF!</definedName>
    <definedName name="cbjtpcl1101" localSheetId="1">#REF!</definedName>
    <definedName name="cbjtpcl1201" localSheetId="1">#REF!</definedName>
    <definedName name="cbjtpcl202" localSheetId="1">#REF!</definedName>
    <definedName name="cbjtpcl302" localSheetId="1">#REF!</definedName>
    <definedName name="cbkaps1001" localSheetId="1">#REF!</definedName>
    <definedName name="cbkaps102" localSheetId="1">#REF!</definedName>
    <definedName name="cbkaps1101" localSheetId="1">#REF!</definedName>
    <definedName name="cbkaps1201" localSheetId="1">#REF!</definedName>
    <definedName name="cbkaps202" localSheetId="1">#REF!</definedName>
    <definedName name="cbkaps302" localSheetId="1">#REF!</definedName>
    <definedName name="cbkaps401" localSheetId="1">#REF!</definedName>
    <definedName name="cbkaps501" localSheetId="1">#REF!</definedName>
    <definedName name="cbkaps601" localSheetId="1">#REF!</definedName>
    <definedName name="cbkaps701" localSheetId="1">#REF!</definedName>
    <definedName name="cbkaps801" localSheetId="1">#REF!</definedName>
    <definedName name="cbkaps901" localSheetId="1">#REF!</definedName>
    <definedName name="cbkpcl1001" localSheetId="1">#REF!</definedName>
    <definedName name="cbkpcl102" localSheetId="1">#REF!</definedName>
    <definedName name="cbkpcl1101" localSheetId="1">#REF!</definedName>
    <definedName name="cbkpcl1201" localSheetId="1">#REF!</definedName>
    <definedName name="cbkpcl202" localSheetId="1">#REF!</definedName>
    <definedName name="cbkpcl302" localSheetId="1">#REF!</definedName>
    <definedName name="cbkpcl401" localSheetId="1">#REF!</definedName>
    <definedName name="cbkpcl501" localSheetId="1">#REF!</definedName>
    <definedName name="cbkpcl601" localSheetId="1">#REF!</definedName>
    <definedName name="cbkpcl701" localSheetId="1">#REF!</definedName>
    <definedName name="cbkpcl801" localSheetId="1">#REF!</definedName>
    <definedName name="cbkpcl901" localSheetId="1">#REF!</definedName>
    <definedName name="cbmalavalli1001" localSheetId="1">#REF!</definedName>
    <definedName name="cbmalavalli102" localSheetId="1">#REF!</definedName>
    <definedName name="cbmalavalli1101" localSheetId="1">#REF!</definedName>
    <definedName name="cbmalavalli1201" localSheetId="1">#REF!</definedName>
    <definedName name="cbmalavalli202" localSheetId="1">#REF!</definedName>
    <definedName name="cbmalavalli302" localSheetId="1">#REF!</definedName>
    <definedName name="cbmaps1001" localSheetId="1">#REF!</definedName>
    <definedName name="cbmaps102" localSheetId="1">#REF!</definedName>
    <definedName name="cbmaps1101" localSheetId="1">#REF!</definedName>
    <definedName name="cbmaps1201" localSheetId="1">#REF!</definedName>
    <definedName name="cbmaps202" localSheetId="1">#REF!</definedName>
    <definedName name="cbmaps302" localSheetId="1">#REF!</definedName>
    <definedName name="cbmaps401" localSheetId="1">#REF!</definedName>
    <definedName name="cbmaps501" localSheetId="1">#REF!</definedName>
    <definedName name="cbmaps601" localSheetId="1">#REF!</definedName>
    <definedName name="cbmaps701" localSheetId="1">#REF!</definedName>
    <definedName name="cbmaps801" localSheetId="1">#REF!</definedName>
    <definedName name="cbmaps901" localSheetId="1">#REF!</definedName>
    <definedName name="cbmurd1001" localSheetId="1">#REF!</definedName>
    <definedName name="cbmurd102" localSheetId="1">#REF!</definedName>
    <definedName name="cbmurd1101" localSheetId="1">#REF!</definedName>
    <definedName name="cbmurd1201" localSheetId="1">#REF!</definedName>
    <definedName name="cbmurd202" localSheetId="1">#REF!</definedName>
    <definedName name="cbmurd302" localSheetId="1">#REF!</definedName>
    <definedName name="cbnjvdu1001" localSheetId="1">#REF!</definedName>
    <definedName name="cbnjvdu102" localSheetId="1">#REF!</definedName>
    <definedName name="cbnjvdu1101" localSheetId="1">#REF!</definedName>
    <definedName name="cbnjvdu1201" localSheetId="1">#REF!</definedName>
    <definedName name="cbnjvdu202" localSheetId="1">#REF!</definedName>
    <definedName name="cbnjvdu302" localSheetId="1">#REF!</definedName>
    <definedName name="cbnlc1001" localSheetId="1">#REF!</definedName>
    <definedName name="cbnlc102" localSheetId="1">#REF!</definedName>
    <definedName name="cbnlc1101" localSheetId="1">#REF!</definedName>
    <definedName name="cbnlc1201" localSheetId="1">#REF!</definedName>
    <definedName name="cbnlc202" localSheetId="1">#REF!</definedName>
    <definedName name="cbnlc302" localSheetId="1">#REF!</definedName>
    <definedName name="cbnlc401" localSheetId="1">#REF!</definedName>
    <definedName name="cbnlc501" localSheetId="1">#REF!</definedName>
    <definedName name="cbnlc601" localSheetId="1">#REF!</definedName>
    <definedName name="cbnlc701" localSheetId="1">#REF!</definedName>
    <definedName name="cbnlc801" localSheetId="1">#REF!</definedName>
    <definedName name="cbnlc901" localSheetId="1">#REF!</definedName>
    <definedName name="cbntpcer1001" localSheetId="1">#REF!</definedName>
    <definedName name="cbntpcer102" localSheetId="1">#REF!</definedName>
    <definedName name="cbntpcer1101" localSheetId="1">#REF!</definedName>
    <definedName name="cbntpcer1201" localSheetId="1">#REF!</definedName>
    <definedName name="cbntpcer202" localSheetId="1">#REF!</definedName>
    <definedName name="cbntpcer302" localSheetId="1">#REF!</definedName>
    <definedName name="cbntpcer401" localSheetId="1">#REF!</definedName>
    <definedName name="cbntpcer501" localSheetId="1">#REF!</definedName>
    <definedName name="cbntpcer601" localSheetId="1">#REF!</definedName>
    <definedName name="cbntpcer701" localSheetId="1">#REF!</definedName>
    <definedName name="cbntpcer801" localSheetId="1">#REF!</definedName>
    <definedName name="cbntpcer901" localSheetId="1">#REF!</definedName>
    <definedName name="cbntpcsr1001" localSheetId="1">#REF!</definedName>
    <definedName name="cbntpcsr102" localSheetId="1">#REF!</definedName>
    <definedName name="cbntpcsr1101" localSheetId="1">#REF!</definedName>
    <definedName name="cbntpcsr1201" localSheetId="1">#REF!</definedName>
    <definedName name="cbntpcsr202" localSheetId="1">#REF!</definedName>
    <definedName name="cbntpcsr302" localSheetId="1">#REF!</definedName>
    <definedName name="cbntpcsr401" localSheetId="1">#REF!</definedName>
    <definedName name="cbntpcsr501" localSheetId="1">#REF!</definedName>
    <definedName name="cbntpcsr601" localSheetId="1">#REF!</definedName>
    <definedName name="cbntpcsr701" localSheetId="1">#REF!</definedName>
    <definedName name="cbntpcsr801" localSheetId="1">#REF!</definedName>
    <definedName name="cbntpcsr901" localSheetId="1">#REF!</definedName>
    <definedName name="cbpbs1001" localSheetId="1">#REF!</definedName>
    <definedName name="cbpbs102" localSheetId="1">#REF!</definedName>
    <definedName name="cbpbs1101" localSheetId="1">#REF!</definedName>
    <definedName name="cbpbs1201" localSheetId="1">#REF!</definedName>
    <definedName name="cbpbs202" localSheetId="1">#REF!</definedName>
    <definedName name="cbpbs302" localSheetId="1">#REF!</definedName>
    <definedName name="cbpgcil1001" localSheetId="1">#REF!</definedName>
    <definedName name="cbpgcil102" localSheetId="1">#REF!</definedName>
    <definedName name="cbpgcil1101" localSheetId="1">#REF!</definedName>
    <definedName name="cbpgcil1201" localSheetId="1">#REF!</definedName>
    <definedName name="cbpgcil202" localSheetId="1">#REF!</definedName>
    <definedName name="cbpgcil302" localSheetId="1">#REF!</definedName>
    <definedName name="cbpgcil901" localSheetId="1">#REF!</definedName>
    <definedName name="cbptcil102" localSheetId="1">#REF!</definedName>
    <definedName name="cbptcil1101" localSheetId="1">#REF!</definedName>
    <definedName name="cbptcil1201" localSheetId="1">#REF!</definedName>
    <definedName name="cbptcil202" localSheetId="1">#REF!</definedName>
    <definedName name="cbptcil302" localSheetId="1">#REF!</definedName>
    <definedName name="cbrenuka1001" localSheetId="1">#REF!</definedName>
    <definedName name="cbrenuka102" localSheetId="1">#REF!</definedName>
    <definedName name="cbrenuka1101" localSheetId="1">#REF!</definedName>
    <definedName name="cbrenuka1201" localSheetId="1">#REF!</definedName>
    <definedName name="cbrenuka202" localSheetId="1">#REF!</definedName>
    <definedName name="cbrenuka302" localSheetId="1">#REF!</definedName>
    <definedName name="cbrssk102" localSheetId="1">#REF!</definedName>
    <definedName name="cbrssk202" localSheetId="1">#REF!</definedName>
    <definedName name="cbrssk302" localSheetId="1">#REF!</definedName>
    <definedName name="cbSIP1001" localSheetId="1">#REF!</definedName>
    <definedName name="cbSIP102" localSheetId="1">#REF!</definedName>
    <definedName name="cbSIP1101" localSheetId="1">#REF!</definedName>
    <definedName name="cbSIP1201" localSheetId="1">#REF!</definedName>
    <definedName name="cbSIP202" localSheetId="1">#REF!</definedName>
    <definedName name="cbSIP302" localSheetId="1">#REF!</definedName>
    <definedName name="cbsmiore1001" localSheetId="1">#REF!</definedName>
    <definedName name="cbsmiore102" localSheetId="1">#REF!</definedName>
    <definedName name="cbsmiore1101" localSheetId="1">#REF!</definedName>
    <definedName name="cbsmiore1201" localSheetId="1">#REF!</definedName>
    <definedName name="cbsmiore202" localSheetId="1">#REF!</definedName>
    <definedName name="cbsmiore302" localSheetId="1">#REF!</definedName>
    <definedName name="cbsraac1001" localSheetId="1">#REF!</definedName>
    <definedName name="cbsraac102" localSheetId="1">#REF!</definedName>
    <definedName name="cbsraac1101" localSheetId="1">#REF!</definedName>
    <definedName name="cbsraac1201" localSheetId="1">#REF!</definedName>
    <definedName name="cbsraac202" localSheetId="1">#REF!</definedName>
    <definedName name="cbsraac302" localSheetId="1">#REF!</definedName>
    <definedName name="cbSS1001" localSheetId="1">#REF!</definedName>
    <definedName name="cbSS102" localSheetId="1">#REF!</definedName>
    <definedName name="cbSS1101" localSheetId="1">#REF!</definedName>
    <definedName name="cbSS1201" localSheetId="1">#REF!</definedName>
    <definedName name="cbSS202" localSheetId="1">#REF!</definedName>
    <definedName name="cbSS302" localSheetId="1">#REF!</definedName>
    <definedName name="cbtata1001" localSheetId="1">#REF!</definedName>
    <definedName name="cbtata102" localSheetId="1">#REF!</definedName>
    <definedName name="cbtata1101" localSheetId="1">#REF!</definedName>
    <definedName name="cbtata1201" localSheetId="1">#REF!</definedName>
    <definedName name="cbtata202" localSheetId="1">#REF!</definedName>
    <definedName name="cbtata302" localSheetId="1">#REF!</definedName>
    <definedName name="cbtbs1001" localSheetId="1">#REF!</definedName>
    <definedName name="cbtbs102" localSheetId="1">#REF!</definedName>
    <definedName name="cbtbs1101" localSheetId="1">#REF!</definedName>
    <definedName name="cbtbs1201" localSheetId="1">#REF!</definedName>
    <definedName name="cbtbs202" localSheetId="1">#REF!</definedName>
    <definedName name="cbtbs302" localSheetId="1">#REF!</definedName>
    <definedName name="cbtnb1001" localSheetId="1">#REF!</definedName>
    <definedName name="cbtnb102" localSheetId="1">#REF!</definedName>
    <definedName name="cbtnb1101" localSheetId="1">#REF!</definedName>
    <definedName name="cbtnb1201" localSheetId="1">#REF!</definedName>
    <definedName name="cbtnb202" localSheetId="1">#REF!</definedName>
    <definedName name="cbtnb302" localSheetId="1">#REF!</definedName>
    <definedName name="cbtneb1001" localSheetId="1">#REF!</definedName>
    <definedName name="cbtopaz102" localSheetId="1">#REF!</definedName>
    <definedName name="cbtopaz202" localSheetId="1">#REF!</definedName>
    <definedName name="cbtopaz302" localSheetId="1">#REF!</definedName>
    <definedName name="cbUS1001" localSheetId="1">#REF!</definedName>
    <definedName name="cbUS102" localSheetId="1">#REF!</definedName>
    <definedName name="cbUS1101" localSheetId="1">#REF!</definedName>
    <definedName name="cbUS1201" localSheetId="1">#REF!</definedName>
    <definedName name="cbUS202" localSheetId="1">#REF!</definedName>
    <definedName name="cbUS302" localSheetId="1">#REF!</definedName>
    <definedName name="cbwreb1001" localSheetId="1">#REF!</definedName>
    <definedName name="cbwreb102" localSheetId="1">#REF!</definedName>
    <definedName name="cbwreb1101" localSheetId="1">#REF!</definedName>
    <definedName name="cbwreb1201" localSheetId="1">#REF!</definedName>
    <definedName name="cbwreb202" localSheetId="1">#REF!</definedName>
    <definedName name="cbwreb302" localSheetId="1">#REF!</definedName>
    <definedName name="cbwreb401" localSheetId="1">#REF!</definedName>
    <definedName name="cbwreb501" localSheetId="1">#REF!</definedName>
    <definedName name="cbwreb601" localSheetId="1">#REF!</definedName>
    <definedName name="cbwreb701" localSheetId="1">#REF!</definedName>
    <definedName name="cbwreb801" localSheetId="1">#REF!</definedName>
    <definedName name="cbwreb901" localSheetId="1">#REF!</definedName>
    <definedName name="cc" localSheetId="1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ccc" localSheetId="1">'[29]Format-15(A)'!#REF!</definedName>
    <definedName name="ccccc" localSheetId="1">[35]NameRange!#REF!</definedName>
    <definedName name="ccon1001" localSheetId="1">#REF!</definedName>
    <definedName name="ccon102" localSheetId="1">#REF!</definedName>
    <definedName name="ccon1101" localSheetId="1">#REF!</definedName>
    <definedName name="ccon1201" localSheetId="1">#REF!</definedName>
    <definedName name="ccon202" localSheetId="1">#REF!</definedName>
    <definedName name="ccon302" localSheetId="1">#REF!</definedName>
    <definedName name="ccon401" localSheetId="1">#REF!</definedName>
    <definedName name="ccon501" localSheetId="1">#REF!</definedName>
    <definedName name="ccon601" localSheetId="1">#REF!</definedName>
    <definedName name="ccon701" localSheetId="1">#REF!</definedName>
    <definedName name="ccon801" localSheetId="1">#REF!</definedName>
    <definedName name="ccon901" localSheetId="1">#REF!</definedName>
    <definedName name="ccost1001" localSheetId="1">#REF!</definedName>
    <definedName name="ccost102" localSheetId="1">#REF!</definedName>
    <definedName name="ccost1101" localSheetId="1">#REF!</definedName>
    <definedName name="ccost1201" localSheetId="1">#REF!</definedName>
    <definedName name="ccost202" localSheetId="1">#REF!</definedName>
    <definedName name="ccost302" localSheetId="1">#REF!</definedName>
    <definedName name="ccost401" localSheetId="1">#REF!</definedName>
    <definedName name="ccost501" localSheetId="1">#REF!</definedName>
    <definedName name="ccost601" localSheetId="1">#REF!</definedName>
    <definedName name="ccost701" localSheetId="1">#REF!</definedName>
    <definedName name="ccost801" localSheetId="1">#REF!</definedName>
    <definedName name="ccost901" localSheetId="1">#REF!</definedName>
    <definedName name="CDGD" localSheetId="1">'[36]C.S.GENERATION'!#REF!</definedName>
    <definedName name="cdss" localSheetId="1">'[25]1'!#REF!</definedName>
    <definedName name="CF" localSheetId="1">#REF!</definedName>
    <definedName name="chd" localSheetId="1">#REF!</definedName>
    <definedName name="civil" localSheetId="1">#REF!</definedName>
    <definedName name="COAL">'[5]Executive Summary -Thermal'!$A$4:$H$96</definedName>
    <definedName name="col" localSheetId="1">#REF!</definedName>
    <definedName name="comp" localSheetId="1">'[17]QOSWS '!#REF!</definedName>
    <definedName name="Consumers" localSheetId="1">#REF!</definedName>
    <definedName name="contothydal1000" localSheetId="1">#REF!</definedName>
    <definedName name="contothydal400" localSheetId="1">#REF!</definedName>
    <definedName name="contothydal500" localSheetId="1">#REF!</definedName>
    <definedName name="contothydal600" localSheetId="1">#REF!</definedName>
    <definedName name="contothydal700" localSheetId="1">#REF!</definedName>
    <definedName name="contothydal800" localSheetId="1">#REF!</definedName>
    <definedName name="contothydal900" localSheetId="1">#REF!</definedName>
    <definedName name="contotthermal1000" localSheetId="1">#REF!</definedName>
    <definedName name="contotthermal400" localSheetId="1">#REF!</definedName>
    <definedName name="contotthermal500" localSheetId="1">#REF!</definedName>
    <definedName name="contotthermal600" localSheetId="1">#REF!</definedName>
    <definedName name="contotthermal700" localSheetId="1">#REF!</definedName>
    <definedName name="contotthermal800" localSheetId="1">#REF!</definedName>
    <definedName name="contotthermal900" localSheetId="1">#REF!</definedName>
    <definedName name="CORRECTION" localSheetId="1">#REF!</definedName>
    <definedName name="COU" localSheetId="1">#REF!</definedName>
    <definedName name="CR">[2]DLC!$GS$40:$HM$87</definedName>
    <definedName name="_xlnm.Criteria">[2]DLC!$GS$304:$HF$305</definedName>
    <definedName name="Cs" localSheetId="1">#REF!</definedName>
    <definedName name="csc" localSheetId="1">#REF!</definedName>
    <definedName name="CSMPD" localSheetId="1">'[36]C.S.GENERATION'!#REF!</definedName>
    <definedName name="current1" localSheetId="1">'[37]FT-05-02IsoBOM'!#REF!</definedName>
    <definedName name="current2" localSheetId="1">'[37]FT-05-02IsoBOM'!#REF!</definedName>
    <definedName name="current3" localSheetId="1">'[37]FT-05-02IsoBOM'!#REF!</definedName>
    <definedName name="current4" localSheetId="1">'[37]FT-05-02IsoBOM'!#REF!</definedName>
    <definedName name="current5" localSheetId="1">'[37]FT-05-02IsoBOM'!#REF!</definedName>
    <definedName name="cvff" localSheetId="1">'[25]1'!#REF!</definedName>
    <definedName name="cxsd" localSheetId="1">'[25]1'!#REF!</definedName>
    <definedName name="cxvx" localSheetId="1">#REF!</definedName>
    <definedName name="cxza" localSheetId="1">'[25]1'!#REF!</definedName>
    <definedName name="d" localSheetId="1">#REF!</definedName>
    <definedName name="D1a1" localSheetId="1">#REF!</definedName>
    <definedName name="das" localSheetId="1">[15]A!#REF!</definedName>
    <definedName name="dasd" localSheetId="1">'[12]1'!#REF!</definedName>
    <definedName name="dasda" localSheetId="1">#REF!</definedName>
    <definedName name="datagescomperinstn">[38]Data!$I$7:$I$517</definedName>
    <definedName name="dataliveinstns">[38]Data!$F$7:$F$517</definedName>
    <definedName name="dataperinstnsales">[39]Data!$H$7:$H$517</definedName>
    <definedName name="datasdvn">[39]Data!$B$7:$B$517</definedName>
    <definedName name="datatariff">[39]Data!$E$7:$E$517</definedName>
    <definedName name="datatotalsales">[39]Data!$G$7:$G$517</definedName>
    <definedName name="DateTimeStamp" localSheetId="1">#REF!</definedName>
    <definedName name="DAVANGERE" localSheetId="1">'[13]SUB STN -ZONE WISE INC 33KV STN'!#REF!</definedName>
    <definedName name="DAVENGARE" localSheetId="1">'[13]SUB STN -ZONE WISE INC 33KV STN'!#REF!</definedName>
    <definedName name="db" localSheetId="1">#REF!</definedName>
    <definedName name="dc" localSheetId="1">'[40]List (08-09) SC..'!#REF!</definedName>
    <definedName name="dcdss" localSheetId="1">'[25]1'!#REF!</definedName>
    <definedName name="dd" localSheetId="1">'[41]1'!#REF!</definedName>
    <definedName name="ddd" localSheetId="1">'[42]SUB STN -ZONE WISE INC 33KV STN'!#REF!</definedName>
    <definedName name="dddd" localSheetId="1">'[43]Format-15(A)'!#REF!</definedName>
    <definedName name="DDDDDd" localSheetId="1">'[44]1'!#REF!</definedName>
    <definedName name="ddsg" localSheetId="1">'[37]FT-05-02IsoBOM'!#REF!</definedName>
    <definedName name="de" localSheetId="1">'[45]Format-15(A)'!#REF!</definedName>
    <definedName name="Dec.08" localSheetId="1">'[29]Format-15(A)'!#REF!</definedName>
    <definedName name="dee" localSheetId="1">'[25]1'!#REF!</definedName>
    <definedName name="deee" localSheetId="1">'[46]List (08-09) SC..'!#REF!</definedName>
    <definedName name="DEHRI" localSheetId="1">#REF!</definedName>
    <definedName name="DELTA20" localSheetId="1">#REF!</definedName>
    <definedName name="Demographic_data" localSheetId="1">#REF!</definedName>
    <definedName name="Depreciation_provision_Metering_equipments" localSheetId="1">#REF!</definedName>
    <definedName name="desss" localSheetId="1">'[26]1'!#REF!</definedName>
    <definedName name="df" localSheetId="1">'[47]oct-06'!#REF!</definedName>
    <definedName name="dfadsf" localSheetId="1">'[13]SUB STN -ZONE WISE INC 33KV STN'!#REF!</definedName>
    <definedName name="dfasdf" localSheetId="1">'[13]SUB STN -ZONE WISE INC 33KV STN'!#REF!</definedName>
    <definedName name="dfasfsdsd" localSheetId="1">'[17]QOSWS '!#REF!</definedName>
    <definedName name="dfdsfsdf" localSheetId="1">'[13]SUB STN -ZONE WISE INC 33KV STN'!#REF!</definedName>
    <definedName name="dfg" localSheetId="1">#REF!</definedName>
    <definedName name="dfgdf" localSheetId="1">'[33]SUB STN -ZONE WISE INC 33KV STN'!#REF!</definedName>
    <definedName name="dfgdgfdfg" localSheetId="1">'[17]QOSWS '!#REF!</definedName>
    <definedName name="dfr" localSheetId="1">'[46]List (08-09) SC..'!#REF!</definedName>
    <definedName name="dfs" localSheetId="1">#REF!</definedName>
    <definedName name="dfsaaaaaaaaaaaaaaaaaaaaaaaaaaaaaaaaa" localSheetId="1">'[13]SUB STN -ZONE WISE INC 33KV STN'!#REF!</definedName>
    <definedName name="dfsdf" localSheetId="1">'[13]SUB STN -ZONE WISE INC 33KV STN'!#REF!</definedName>
    <definedName name="dgdf" localSheetId="1">#REF!</definedName>
    <definedName name="dgsh" localSheetId="1">#REF!</definedName>
    <definedName name="Di" localSheetId="1">#REF!</definedName>
    <definedName name="DIns" localSheetId="1">'[20]FT-05-02IsoBOM'!#REF!</definedName>
    <definedName name="Discom1F1" localSheetId="1">#REF!</definedName>
    <definedName name="Discom1F2" localSheetId="1">#REF!</definedName>
    <definedName name="Discom1F3" localSheetId="1">#REF!</definedName>
    <definedName name="Discom1F4" localSheetId="1">#REF!</definedName>
    <definedName name="Discom1F6" localSheetId="1">#REF!</definedName>
    <definedName name="Discom2F1" localSheetId="1">#REF!</definedName>
    <definedName name="Discom2F2" localSheetId="1">#REF!</definedName>
    <definedName name="Discom2F3" localSheetId="1">#REF!</definedName>
    <definedName name="Discom2F4" localSheetId="1">#REF!</definedName>
    <definedName name="Discom2F6" localSheetId="1">#REF!</definedName>
    <definedName name="Division" localSheetId="1">#REF!</definedName>
    <definedName name="divsn" localSheetId="1">#REF!</definedName>
    <definedName name="diya" localSheetId="1">#REF!</definedName>
    <definedName name="dl" localSheetId="1">#REF!</definedName>
    <definedName name="Do" localSheetId="1">#REF!</definedName>
    <definedName name="dom" localSheetId="1">#REF!</definedName>
    <definedName name="dpc">'[48]dpc cost'!$D$1</definedName>
    <definedName name="Ds" localSheetId="1">#REF!</definedName>
    <definedName name="DSAD" localSheetId="1" hidden="1">{#N/A,#N/A,FALSE,"2002-03 Form 1.3a";#N/A,#N/A,FALSE,"2003-04 Form 1.3a";#N/A,#N/A,FALSE,"Avai- CY";#N/A,#N/A,FALSE,"Avai- EY";#N/A,#N/A,FALSE,"Demand vs Availability"}</definedName>
    <definedName name="dsasa" localSheetId="1">'[49]Format-15(A)'!#REF!</definedName>
    <definedName name="dsdses" localSheetId="1">[14]INDEX!#REF!</definedName>
    <definedName name="dsf" localSheetId="1">#REF!</definedName>
    <definedName name="dsfds" localSheetId="1">'[33]SUB STN -ZONE WISE INC 33KV STN'!#REF!</definedName>
    <definedName name="dwee" localSheetId="1">[50]INDEX!#REF!</definedName>
    <definedName name="dwwa" localSheetId="1">'[26]1'!#REF!</definedName>
    <definedName name="E" localSheetId="1">#REF!</definedName>
    <definedName name="E_315MVA_Addl_Page1" localSheetId="1">#REF!</definedName>
    <definedName name="E_315MVA_Addl_Page2" localSheetId="1">#REF!</definedName>
    <definedName name="ED" localSheetId="1">#REF!</definedName>
    <definedName name="ee" localSheetId="1">'[11]1'!#REF!</definedName>
    <definedName name="eee" localSheetId="1">'[12]1'!#REF!</definedName>
    <definedName name="efficency" localSheetId="1">#REF!</definedName>
    <definedName name="Em" localSheetId="1">#REF!</definedName>
    <definedName name="Energy_sales" localSheetId="1">#REF!</definedName>
    <definedName name="ENG" localSheetId="1">#REF!</definedName>
    <definedName name="er" localSheetId="1">'[51]1'!#REF!</definedName>
    <definedName name="ere" localSheetId="1">#REF!</definedName>
    <definedName name="eree" localSheetId="1">#REF!</definedName>
    <definedName name="ereeere" localSheetId="1">'[17]QOSWS '!#REF!</definedName>
    <definedName name="erer" localSheetId="1">#REF!</definedName>
    <definedName name="erew" localSheetId="1">'[12]1'!#REF!</definedName>
    <definedName name="err" localSheetId="1">#REF!</definedName>
    <definedName name="Error_Types" localSheetId="1">#REF!</definedName>
    <definedName name="erwet" localSheetId="1">#REF!</definedName>
    <definedName name="Es" localSheetId="1">#REF!</definedName>
    <definedName name="Et" localSheetId="1">#REF!</definedName>
    <definedName name="ett" localSheetId="1">'[26]1'!#REF!</definedName>
    <definedName name="ewq" localSheetId="1">[52]Timesheet!#REF!</definedName>
    <definedName name="Excel_BuiltIn__FilterDatabase_1" localSheetId="1">#REF!</definedName>
    <definedName name="Excel_BuiltIn_Print_Titles_1">0</definedName>
    <definedName name="_xlnm.Extract">[2]DLC!$GS$307:$HF$322</definedName>
    <definedName name="exwks" localSheetId="1">#REF!</definedName>
    <definedName name="f" localSheetId="1">#REF!</definedName>
    <definedName name="F5_Tayakkanahalli">[53]Kud!$C$29</definedName>
    <definedName name="Fb" localSheetId="1">#REF!</definedName>
    <definedName name="fddd" localSheetId="1">'[26]1'!#REF!</definedName>
    <definedName name="fde" localSheetId="1">'[25]1'!#REF!</definedName>
    <definedName name="fdfff" localSheetId="1">'[54]List (08-09) SC..'!#REF!</definedName>
    <definedName name="fdfhfghhg" localSheetId="1">'[17]QOSWS '!#REF!</definedName>
    <definedName name="ff" localSheetId="1">'[7]SUB STN -ZONE WISE INC 33KV STN'!#REF!</definedName>
    <definedName name="fff" localSheetId="1">'[13]SUB STN -ZONE WISE INC 33KV STN'!#REF!</definedName>
    <definedName name="fg" localSheetId="1">[22]J!#REF!</definedName>
    <definedName name="fgf" localSheetId="1">#REF!</definedName>
    <definedName name="fgh" localSheetId="1">'[33]SUB STN -ZONE WISE INC 33KV STN'!#REF!</definedName>
    <definedName name="fgr" localSheetId="1">'[25]1'!#REF!</definedName>
    <definedName name="fgrtrt" localSheetId="1">'[55]QOSWS '!#REF!</definedName>
    <definedName name="Fh" localSheetId="1">#REF!</definedName>
    <definedName name="Fhwl" localSheetId="1">#REF!</definedName>
    <definedName name="Financial" localSheetId="1">'[56]1'!#REF!</definedName>
    <definedName name="FIT" localSheetId="1">#REF!</definedName>
    <definedName name="fo" localSheetId="1">#REF!</definedName>
    <definedName name="Form14c" localSheetId="1">[57]INDEX!#REF!</definedName>
    <definedName name="Fp" localSheetId="1">'[20]FT-05-02IsoBOM'!#REF!</definedName>
    <definedName name="frdde" localSheetId="1">'[26]1'!#REF!</definedName>
    <definedName name="frnorms" localSheetId="1">#REF!</definedName>
    <definedName name="frr" localSheetId="1">'[25]1'!#REF!</definedName>
    <definedName name="Fs" localSheetId="1">'[20]FT-05-02IsoBOM'!#REF!</definedName>
    <definedName name="fsdfs" localSheetId="1">#REF!</definedName>
    <definedName name="Fuel_Exp_CY" localSheetId="1">#REF!</definedName>
    <definedName name="Fuel_Exp_EY" localSheetId="1">#REF!</definedName>
    <definedName name="Fuel_Exp_PY" localSheetId="1">#REF!</definedName>
    <definedName name="Fv" localSheetId="1">#REF!</definedName>
    <definedName name="g" localSheetId="1">'[58]1'!#REF!</definedName>
    <definedName name="gadg" localSheetId="1">'[59]Format-15(A)'!#REF!</definedName>
    <definedName name="gama" localSheetId="1">#REF!</definedName>
    <definedName name="gamah" localSheetId="1">#REF!</definedName>
    <definedName name="ganga" localSheetId="1">#REF!</definedName>
    <definedName name="gd">[60]PROG_DATA!$B$6</definedName>
    <definedName name="gdgdg" localSheetId="1">#REF!</definedName>
    <definedName name="GDvns">[61]NameRange!$A$11:$A$19</definedName>
    <definedName name="GENPUF">'[5]Executive Summary -Thermal'!$A$4:$H$161</definedName>
    <definedName name="Gerusoppa" localSheetId="1">#REF!</definedName>
    <definedName name="gf" localSheetId="1">'[13]SUB STN -ZONE WISE INC 33KV STN'!#REF!</definedName>
    <definedName name="gfg" localSheetId="1">#REF!</definedName>
    <definedName name="gfgf" localSheetId="1">#REF!</definedName>
    <definedName name="gfhjghjg" localSheetId="1">[22]J!#REF!</definedName>
    <definedName name="gfyyy" localSheetId="1">'[26]1'!#REF!</definedName>
    <definedName name="gg" localSheetId="1">#REF!</definedName>
    <definedName name="ggg" localSheetId="1">'[25]1'!#REF!</definedName>
    <definedName name="gggg" localSheetId="1">'[13]SUB STN -ZONE WISE INC 33KV STN'!#REF!</definedName>
    <definedName name="ggggg" localSheetId="1">[49]INDEX!#REF!</definedName>
    <definedName name="ggr" localSheetId="1">'[62]Format-15(A)'!#REF!</definedName>
    <definedName name="gh" localSheetId="1">#REF!</definedName>
    <definedName name="ghdf" localSheetId="1">'[63]SUB STN -ZONE WISE INC 33KV STN'!#REF!</definedName>
    <definedName name="ghff" localSheetId="1">'[49]Format-15(A)'!#REF!</definedName>
    <definedName name="ghgf" localSheetId="1">'[49]Format-15(A)'!#REF!</definedName>
    <definedName name="ghghy" localSheetId="1">#REF!</definedName>
    <definedName name="ghr" localSheetId="1">[50]INDEX!#REF!</definedName>
    <definedName name="gks" localSheetId="1">'[64]1'!#REF!</definedName>
    <definedName name="Glb" localSheetId="1">'[65]1'!#REF!</definedName>
    <definedName name="glb1rural" localSheetId="1">[30]June14!#REF!</definedName>
    <definedName name="glb2rural" localSheetId="1">[30]June14!#REF!</definedName>
    <definedName name="glburban" localSheetId="1">[30]June14!#REF!</definedName>
    <definedName name="gnjgjgfjdf" localSheetId="1">'[63]SUB STN -ZONE WISE INC 33KV STN'!#REF!</definedName>
    <definedName name="GnvtDvn" localSheetId="1">[30]June14!#REF!</definedName>
    <definedName name="gsdgfsdgfsr" localSheetId="1">'[47]oct-06'!#REF!</definedName>
    <definedName name="gub" localSheetId="1">'[13]SUB STN -ZONE WISE INC 33KV STN'!#REF!</definedName>
    <definedName name="Gulbar" localSheetId="1">'[28]SUB STN -ZONE WISE INC 33KV STN'!#REF!</definedName>
    <definedName name="GULBARGA" localSheetId="1">'[13]SUB STN -ZONE WISE INC 33KV STN'!#REF!</definedName>
    <definedName name="GULBARGA_ELECTRICITY_SUPPLY_COMPANY" localSheetId="1">'[66]List (08-09) SC..'!#REF!</definedName>
    <definedName name="gvv" localSheetId="1">'[25]1'!#REF!</definedName>
    <definedName name="gxfdf" localSheetId="1">'[25]1'!#REF!</definedName>
    <definedName name="H" localSheetId="1">'[55]QOSWS '!#REF!</definedName>
    <definedName name="h." localSheetId="1">'[11]1'!#REF!</definedName>
    <definedName name="H0" localSheetId="1">#REF!</definedName>
    <definedName name="HAVERI" localSheetId="1">'[13]SUB STN -ZONE WISE INC 33KV STN'!#REF!</definedName>
    <definedName name="HbdDvn" localSheetId="1">[30]June14!#REF!</definedName>
    <definedName name="Hcbdw" localSheetId="1">[67]Timesheet!#REF!</definedName>
    <definedName name="Hcw" localSheetId="1">[67]Timesheet!#REF!</definedName>
    <definedName name="HEADDAYA3">'[68]2007 Calendar'!$U$43:$AA$48,'[68]2007 Calendar'!$L$43:$R$48,'[68]2007 Calendar'!$C$43:$I$48,'[68]2007 Calendar'!$C$34:$I$39,'[68]2007 Calendar'!$L$34:$R$39,'[68]2007 Calendar'!$U$34:$AA$39,'[68]2007 Calendar'!$U$25:$AA$30,'[68]2007 Calendar'!$L$25:$R$29,'[68]2007 Calendar'!$L$30:$R$30,'[68]2007 Calendar'!$C$25:$I$30,'[68]2007 Calendar'!$C$16:$I$21,'[68]2007 Calendar'!$L$16:$R$21,'[68]2007 Calendar'!$U$16:$AA$21</definedName>
    <definedName name="HEADDAYA4">'[68]2007 Calendar'!$C$16:$I$21,'[68]2007 Calendar'!$L$16,'[68]2007 Calendar'!$R$16,'[68]2007 Calendar'!$L$16:$R$21,'[68]2007 Calendar'!$U$16:$AA$21,'[68]2007 Calendar'!$C$25:$I$30,'[68]2007 Calendar'!$L$25:$R$30,'[68]2007 Calendar'!$U$25:$AA$30,'[68]2007 Calendar'!$C$34:$I$39,'[68]2007 Calendar'!$L$34:$R$38,'[68]2007 Calendar'!$L$34:$R$39,'[68]2007 Calendar'!$U$34:$AA$38,'[68]2007 Calendar'!$AA$38,'[68]2007 Calendar'!$U$34:$AA$39,'[68]2007 Calendar'!$C$43:$I$48,'[68]2007 Calendar'!$L$43:$R$48,'[68]2007 Calendar'!$U$43:$AA$48</definedName>
    <definedName name="HEADWEEKA3">'[69]2007 Calendar'!$C$15:$I$15,'[69]2007 Calendar'!$L$15:$R$15,'[69]2007 Calendar'!$U$15:$AA$15,'[69]2007 Calendar'!$C$24:$I$24,'[69]2007 Calendar'!$L$24:$R$24,'[69]2007 Calendar'!$U$24:$AA$24,'[69]2007 Calendar'!$C$33:$I$33,'[69]2007 Calendar'!$L$33:$R$33,'[69]2007 Calendar'!$U$33:$AA$33,'[69]2007 Calendar'!$C$42:$I$42,'[69]2007 Calendar'!$L$42:$R$42,'[69]2007 Calendar'!$U$42:$AA$42</definedName>
    <definedName name="HEADWEEKA4">'[69]2007 Calendar'!$C$15:$I$15,'[69]2007 Calendar'!$L$15:$R$15,'[69]2007 Calendar'!$U$15:$AA$15,'[69]2007 Calendar'!$U$24:$AA$24,'[69]2007 Calendar'!$L$24:$R$24,'[69]2007 Calendar'!$C$24:$I$24,'[69]2007 Calendar'!$U$33:$AA$33,'[69]2007 Calendar'!$L$33:$R$33,'[69]2007 Calendar'!$C$33:$I$33,'[69]2007 Calendar'!$U$42:$AA$42,'[69]2007 Calendar'!$L$42:$R$42,'[69]2007 Calendar'!$C$42:$I$42</definedName>
    <definedName name="hema" localSheetId="1">'[17]QOSWS '!#REF!</definedName>
    <definedName name="hemasssss" localSheetId="1">#REF!</definedName>
    <definedName name="hf" localSheetId="1">'[26]1'!#REF!</definedName>
    <definedName name="hfd" localSheetId="1">'[32]Format-15(A)'!#REF!</definedName>
    <definedName name="HFOHSD">'[5]Executive Summary -Thermal'!$A$4:$H$96</definedName>
    <definedName name="hfr" localSheetId="1">'[25]1'!#REF!</definedName>
    <definedName name="hgff" localSheetId="1">[70]INDEX!#REF!</definedName>
    <definedName name="hgfhfh" localSheetId="1">#REF!</definedName>
    <definedName name="hh" localSheetId="1">#REF!</definedName>
    <definedName name="hhfdshak" localSheetId="1">#REF!</definedName>
    <definedName name="hhh" localSheetId="1">#REF!</definedName>
    <definedName name="HHJHJ" localSheetId="1">#REF!</definedName>
    <definedName name="Hhpc" localSheetId="1">[67]Timesheet!#REF!</definedName>
    <definedName name="hi" localSheetId="1">'[20]FT-05-02IsoBOM'!#REF!</definedName>
    <definedName name="HINDHUSTAN" localSheetId="1">#REF!</definedName>
    <definedName name="HINDI" localSheetId="1">#REF!</definedName>
    <definedName name="HIns" localSheetId="1">'[20]FT-05-02IsoBOM'!#REF!</definedName>
    <definedName name="Hipc" localSheetId="1">[67]Timesheet!#REF!</definedName>
    <definedName name="hjhjhih" localSheetId="1">'[63]SUB STN -ZONE WISE INC 33KV STN'!#REF!</definedName>
    <definedName name="hjjk" localSheetId="1">'[12]1'!#REF!</definedName>
    <definedName name="hjk" localSheetId="1">[22]J!#REF!</definedName>
    <definedName name="HKHJK" localSheetId="1">#REF!</definedName>
    <definedName name="Hlp" localSheetId="1">[67]Timesheet!#REF!</definedName>
    <definedName name="hnunhh" localSheetId="1">'[11]1'!#REF!</definedName>
    <definedName name="ho" localSheetId="1">#REF!</definedName>
    <definedName name="hoi" localSheetId="1">'[20]FT-05-02IsoBOM'!#REF!</definedName>
    <definedName name="Horizontal_Not_Selected" localSheetId="1">#REF!</definedName>
    <definedName name="hospet" localSheetId="1">'[12]1'!#REF!</definedName>
    <definedName name="hospet22" localSheetId="1">'[12]1'!#REF!</definedName>
    <definedName name="HptCSC" localSheetId="1">[30]June14!#REF!</definedName>
    <definedName name="HptRural" localSheetId="1">[30]June14!#REF!</definedName>
    <definedName name="Hs" localSheetId="1">[67]Timesheet!#REF!</definedName>
    <definedName name="Hs_atm" localSheetId="1">[67]Timesheet!#REF!</definedName>
    <definedName name="hsjkfhjksh" localSheetId="1">#REF!</definedName>
    <definedName name="HSS" localSheetId="1">#REF!</definedName>
    <definedName name="ht_App" localSheetId="1">'[43]Format-15(A)'!#REF!</definedName>
    <definedName name="htrhrth" localSheetId="1">'[13]SUB STN -ZONE WISE INC 33KV STN'!#REF!</definedName>
    <definedName name="htytytuyu" localSheetId="1">#REF!</definedName>
    <definedName name="Hu" localSheetId="1">#REF!</definedName>
    <definedName name="Hubl" localSheetId="1">'[28]SUB STN -ZONE WISE INC 33KV STN'!#REF!</definedName>
    <definedName name="HUBLI" localSheetId="1">'[13]SUB STN -ZONE WISE INC 33KV STN'!#REF!</definedName>
    <definedName name="hubli1" localSheetId="1">'[19]SUB STN -ZONE WISE INC 33KV STN'!#REF!</definedName>
    <definedName name="hui" localSheetId="1">'[44]1'!#REF!</definedName>
    <definedName name="humnabad" localSheetId="1">'[13]SUB STN -ZONE WISE INC 33KV STN'!#REF!</definedName>
    <definedName name="Hw_atm" localSheetId="1">[67]Timesheet!#REF!</definedName>
    <definedName name="hxb" localSheetId="1">'[20]FT-05-02IsoBOM'!#REF!</definedName>
    <definedName name="hxi" localSheetId="1">'[20]FT-05-02IsoBOM'!#REF!</definedName>
    <definedName name="hyrrrr" localSheetId="1">'[25]1'!#REF!</definedName>
    <definedName name="hyyy" localSheetId="1">#REF!</definedName>
    <definedName name="I" localSheetId="1">#REF!</definedName>
    <definedName name="If" localSheetId="1">#REF!</definedName>
    <definedName name="Ig" localSheetId="1">#REF!</definedName>
    <definedName name="IN">[2]DLC!$GS$2:$HF$22</definedName>
    <definedName name="Index9" localSheetId="1">'[71]Format-15(A)'!#REF!</definedName>
    <definedName name="Intt_Charge_cY" localSheetId="1">#REF!,#REF!</definedName>
    <definedName name="Intt_Charge_cy_1">'[72]A 3.7'!$H$35,'[72]A 3.7'!$H$44</definedName>
    <definedName name="Intt_Charge_eY" localSheetId="1">#REF!,#REF!</definedName>
    <definedName name="Intt_Charge_ey_1">'[72]A 3.7'!$I$35,'[72]A 3.7'!$I$44</definedName>
    <definedName name="Intt_Charge_PY" localSheetId="1">#REF!,#REF!</definedName>
    <definedName name="Intt_Charge_py_1">'[72]A 3.7'!$G$35,'[72]A 3.7'!$G$44</definedName>
    <definedName name="Investment_Plan" localSheetId="1">#REF!,#REF!</definedName>
    <definedName name="ipu" localSheetId="1">#REF!</definedName>
    <definedName name="Is" localSheetId="1">#REF!</definedName>
    <definedName name="issue_summ">'[73]water prop.'!$A$1</definedName>
    <definedName name="iu" localSheetId="1">'[51]1'!#REF!</definedName>
    <definedName name="iyyyyy" localSheetId="1">'[25]1'!#REF!</definedName>
    <definedName name="J" localSheetId="1">#REF!</definedName>
    <definedName name="jangan2017">[74]NameRange!$A$11:$A$19</definedName>
    <definedName name="jh" localSheetId="1">#REF!</definedName>
    <definedName name="jhfgh" localSheetId="1">'[13]SUB STN -ZONE WISE INC 33KV STN'!#REF!</definedName>
    <definedName name="jiuu" localSheetId="1">'[25]1'!#REF!</definedName>
    <definedName name="jjj" localSheetId="1">#REF!</definedName>
    <definedName name="jkyffg" localSheetId="1">'[25]1'!#REF!</definedName>
    <definedName name="job">'[34]DETAILED  BOQ'!$A$1</definedName>
    <definedName name="JobID" localSheetId="1">#REF!</definedName>
    <definedName name="jr" localSheetId="1">'[26]1'!#REF!</definedName>
    <definedName name="JSS" localSheetId="1" hidden="1">#REF!</definedName>
    <definedName name="june" localSheetId="1">#REF!</definedName>
    <definedName name="juy" localSheetId="1">#REF!</definedName>
    <definedName name="JV10Group_944" localSheetId="1">#REF!</definedName>
    <definedName name="JV14Group_944" localSheetId="1">#REF!</definedName>
    <definedName name="K" localSheetId="1">#REF!</definedName>
    <definedName name="K2000_">#N/A</definedName>
    <definedName name="ka" localSheetId="1">#REF!</definedName>
    <definedName name="KARNA">'[75]Cover sheet'!$G$13</definedName>
    <definedName name="kb" localSheetId="1">#REF!</definedName>
    <definedName name="kc" localSheetId="1">#REF!</definedName>
    <definedName name="kdjf" localSheetId="1">#REF!</definedName>
    <definedName name="KEII">'[5]Executive Summary -Thermal'!$H$4:$I$31</definedName>
    <definedName name="KEIIU">'[5]Executive Summary -Thermal'!$A$4:$F$31</definedName>
    <definedName name="KERC" localSheetId="1">'[12]1'!#REF!</definedName>
    <definedName name="Kh" localSheetId="1">#REF!</definedName>
    <definedName name="khhghg" localSheetId="1">'[76]List (08-09) SC..'!#REF!</definedName>
    <definedName name="khhhgv" localSheetId="1">'[25]1'!#REF!</definedName>
    <definedName name="Ki" localSheetId="1">#REF!</definedName>
    <definedName name="Kii" localSheetId="1">#REF!</definedName>
    <definedName name="kjhjhu" localSheetId="1">'[45]Format-15(A)'!#REF!</definedName>
    <definedName name="kjjjh" localSheetId="1">'[26]1'!#REF!</definedName>
    <definedName name="kk" localSheetId="1">'[11]1'!#REF!</definedName>
    <definedName name="kkk" localSheetId="1">'[33]SUB STN -ZONE WISE INC 33KV STN'!#REF!</definedName>
    <definedName name="kkkkk" localSheetId="1">'[29]Format-15(A)'!#REF!</definedName>
    <definedName name="kkrp" localSheetId="1">'[13]SUB STN -ZONE WISE INC 33KV STN'!#REF!</definedName>
    <definedName name="kliliouio" localSheetId="1">#REF!</definedName>
    <definedName name="klsjfs" localSheetId="1">#REF!</definedName>
    <definedName name="Km" localSheetId="1">#REF!</definedName>
    <definedName name="kmdc" localSheetId="1">#REF!</definedName>
    <definedName name="ko" localSheetId="1">'[46]List (08-09) SC..'!#REF!</definedName>
    <definedName name="KOLAR" localSheetId="1">'[13]SUB STN -ZONE WISE INC 33KV STN'!#REF!</definedName>
    <definedName name="kop" localSheetId="1">'[12]1'!#REF!</definedName>
    <definedName name="Koppal" localSheetId="1">'[12]1'!#REF!</definedName>
    <definedName name="kottur" localSheetId="1">'[7]SUB STN -ZONE WISE INC 33KV STN'!#REF!</definedName>
    <definedName name="KplDvn" localSheetId="1">[30]June14!#REF!</definedName>
    <definedName name="KPTCL" localSheetId="1">'[13]SUB STN -ZONE WISE INC 33KV STN'!#REF!</definedName>
    <definedName name="Ks" localSheetId="1">#REF!</definedName>
    <definedName name="kudligi" localSheetId="1">'[63]SUB STN -ZONE WISE INC 33KV STN'!#REF!</definedName>
    <definedName name="l" localSheetId="1">[15]A!#REF!</definedName>
    <definedName name="L1M10" localSheetId="1">#REF!</definedName>
    <definedName name="L1M2" localSheetId="1">#REF!</definedName>
    <definedName name="L1M22" localSheetId="1">#REF!</definedName>
    <definedName name="L1M23" localSheetId="1">#REF!</definedName>
    <definedName name="L1M24" localSheetId="1">#REF!</definedName>
    <definedName name="L1M30" localSheetId="1">#REF!</definedName>
    <definedName name="L1M31" localSheetId="1">#REF!</definedName>
    <definedName name="L1M32" localSheetId="1">#REF!</definedName>
    <definedName name="L1M33" localSheetId="1">#REF!</definedName>
    <definedName name="L1M34" localSheetId="1">#REF!</definedName>
    <definedName name="L1M37" localSheetId="1">#REF!</definedName>
    <definedName name="L1M38" localSheetId="1">#REF!</definedName>
    <definedName name="L1M6" localSheetId="1">#REF!</definedName>
    <definedName name="L1M8" localSheetId="1">#REF!</definedName>
    <definedName name="L1M9" localSheetId="1">#REF!</definedName>
    <definedName name="l1x" localSheetId="1">#REF!</definedName>
    <definedName name="l2x" localSheetId="1">#REF!</definedName>
    <definedName name="LAMP" localSheetId="1">#REF!</definedName>
    <definedName name="laxmi" localSheetId="1">'[77]QOSWS '!#REF!</definedName>
    <definedName name="Lc" localSheetId="1">#REF!</definedName>
    <definedName name="LD">[60]PROG_DATA!$B$7</definedName>
    <definedName name="lef" localSheetId="1">#REF!</definedName>
    <definedName name="lel" localSheetId="1">#REF!</definedName>
    <definedName name="LEVEL" localSheetId="1">#REF!</definedName>
    <definedName name="LG" localSheetId="1">#REF!</definedName>
    <definedName name="lings" localSheetId="1">'[12]1'!#REF!</definedName>
    <definedName name="liouu" localSheetId="1">'[78]1'!#REF!</definedName>
    <definedName name="Live_Integrity" localSheetId="1">[79]Inputs!#REF!</definedName>
    <definedName name="lkl" localSheetId="1">#REF!</definedName>
    <definedName name="lkopi" localSheetId="1">'[44]1'!#REF!</definedName>
    <definedName name="ll" localSheetId="1">#REF!</definedName>
    <definedName name="lll" localSheetId="1">'[19]SUB STN -ZONE WISE INC 33KV STN'!#REF!</definedName>
    <definedName name="logo1">"Picture 7"</definedName>
    <definedName name="LP" localSheetId="1">#REF!</definedName>
    <definedName name="Lr" localSheetId="1">#REF!</definedName>
    <definedName name="ltind" localSheetId="1">#REF!</definedName>
    <definedName name="LUMEN" localSheetId="1">#REF!</definedName>
    <definedName name="LUX" localSheetId="1">#REF!</definedName>
    <definedName name="Lx" localSheetId="1">#REF!</definedName>
    <definedName name="M" localSheetId="1">[80]NameRange!#REF!</definedName>
    <definedName name="M.R.r" localSheetId="1">#REF!</definedName>
    <definedName name="Ma" localSheetId="1">[67]Timesheet!#REF!</definedName>
    <definedName name="Ma_v" localSheetId="1">[67]Timesheet!#REF!</definedName>
    <definedName name="mahe" localSheetId="1">'[81]1'!#REF!</definedName>
    <definedName name="man" localSheetId="1">#REF!</definedName>
    <definedName name="manday1" localSheetId="1">#REF!</definedName>
    <definedName name="MANGALORE" localSheetId="1">'[13]SUB STN -ZONE WISE INC 33KV STN'!#REF!</definedName>
    <definedName name="Master_Integrity" localSheetId="1">[79]Inputs!#REF!</definedName>
    <definedName name="Master_Signals" localSheetId="1">[79]Inputs!#REF!</definedName>
    <definedName name="MATHS" localSheetId="1">#REF!</definedName>
    <definedName name="May" localSheetId="1">'[63]SUB STN -ZONE WISE INC 33KV STN'!#REF!</definedName>
    <definedName name="MAY_11" localSheetId="1">#REF!</definedName>
    <definedName name="Mb" localSheetId="1">[67]Timesheet!#REF!</definedName>
    <definedName name="Mb_v" localSheetId="1">[67]Timesheet!#REF!</definedName>
    <definedName name="Mc" localSheetId="1">[67]Timesheet!#REF!</definedName>
    <definedName name="Mc_v" localSheetId="1">[67]Timesheet!#REF!</definedName>
    <definedName name="Md" localSheetId="1">[67]Timesheet!#REF!</definedName>
    <definedName name="MDA" localSheetId="1">#REF!</definedName>
    <definedName name="MEPE">'[5]Executive Summary -Thermal'!$I$4:$EG$36</definedName>
    <definedName name="MESCOM" localSheetId="1">#REF!</definedName>
    <definedName name="Mf">[67]Timesheet!$E$56:'[67]Timesheet'!$F$56</definedName>
    <definedName name="mff" localSheetId="1">#REF!</definedName>
    <definedName name="mh" localSheetId="1">#REF!</definedName>
    <definedName name="MHO" localSheetId="1">#REF!</definedName>
    <definedName name="Mhpc" localSheetId="1">[67]Timesheet!#REF!:[67]Timesheet!#REF!</definedName>
    <definedName name="Mhpipd" localSheetId="1">[67]Timesheet!#REF!</definedName>
    <definedName name="Mhps" localSheetId="1">[67]Timesheet!#REF!</definedName>
    <definedName name="mhr" localSheetId="1">#REF!</definedName>
    <definedName name="mill" localSheetId="1">#REF!</definedName>
    <definedName name="Mipc" localSheetId="1">[67]Timesheet!#REF!:[67]Timesheet!#REF!</definedName>
    <definedName name="Mips" localSheetId="1">[67]Timesheet!#REF!</definedName>
    <definedName name="mjhgt" localSheetId="1">'[25]1'!#REF!</definedName>
    <definedName name="mjhh" localSheetId="1">'[25]1'!#REF!</definedName>
    <definedName name="mlp" localSheetId="1">'[12]1'!#REF!</definedName>
    <definedName name="Mlpc" localSheetId="1">[67]Timesheet!#REF!</definedName>
    <definedName name="Mlpd" localSheetId="1">[67]Timesheet!#REF!</definedName>
    <definedName name="Mlps" localSheetId="1">[67]Timesheet!#REF!</definedName>
    <definedName name="mm" localSheetId="1">#REF!</definedName>
    <definedName name="mmm" localSheetId="1">#REF!</definedName>
    <definedName name="MMMM" localSheetId="1">'[82]List (08-09) SC..'!#REF!</definedName>
    <definedName name="mmmmmmmmmmm" localSheetId="1">'[17]QOSWS '!#REF!</definedName>
    <definedName name="mnhhh" localSheetId="1">'[25]1'!#REF!</definedName>
    <definedName name="mnhjhh" localSheetId="1">'[26]1'!#REF!</definedName>
    <definedName name="MOD">'[5]Executive Summary -Thermal'!$A$162:$H$257</definedName>
    <definedName name="MONTHLY_REPORT_FOR_CHECKING_COMMUNICATION__TV_CABLES_UN_POWER_LINE_SUPPORTS" localSheetId="1">'[11]1'!#REF!</definedName>
    <definedName name="monthsFY12">[61]NameRange!$H$28:$H$39</definedName>
    <definedName name="MPR" localSheetId="1">#REF!</definedName>
    <definedName name="MPRR" localSheetId="1">#REF!</definedName>
    <definedName name="msifjlfee" localSheetId="1">'[63]SUB STN -ZONE WISE INC 33KV STN'!#REF!</definedName>
    <definedName name="MTPI" localSheetId="1">#REF!</definedName>
    <definedName name="MUNIRABAD" localSheetId="1">'[13]SUB STN -ZONE WISE INC 33KV STN'!#REF!</definedName>
    <definedName name="MUS" localSheetId="1">#REF!</definedName>
    <definedName name="mvsdldgfsdf" localSheetId="1">'[12]1'!#REF!</definedName>
    <definedName name="mws" localSheetId="1">'[83]1'!#REF!</definedName>
    <definedName name="N" localSheetId="1">#REF!</definedName>
    <definedName name="n1x" localSheetId="1">#REF!</definedName>
    <definedName name="n1y" localSheetId="1">#REF!</definedName>
    <definedName name="n2x" localSheetId="1">#REF!</definedName>
    <definedName name="n2y" localSheetId="1">#REF!</definedName>
    <definedName name="NA" localSheetId="1">#REF!</definedName>
    <definedName name="Name" localSheetId="1">#REF!</definedName>
    <definedName name="Name_Company">[79]Inputs!$E$140</definedName>
    <definedName name="Name_Model">[79]Inputs!$E$141</definedName>
    <definedName name="Name_Project">[79]Inputs!$E$142</definedName>
    <definedName name="NameBaseCase" localSheetId="1">#REF!</definedName>
    <definedName name="NB" localSheetId="1">#REF!</definedName>
    <definedName name="nbv" localSheetId="1">#REF!</definedName>
    <definedName name="NC" localSheetId="1">#REF!</definedName>
    <definedName name="nee" localSheetId="1">#REF!</definedName>
    <definedName name="new" localSheetId="1">'[84]QOSWS '!#REF!</definedName>
    <definedName name="nggg" localSheetId="1">'[26]1'!#REF!</definedName>
    <definedName name="nghfd" localSheetId="1">'[26]1'!#REF!</definedName>
    <definedName name="NILL" localSheetId="1">#REF!</definedName>
    <definedName name="Nir" localSheetId="1">'[12]1'!#REF!</definedName>
    <definedName name="nje" localSheetId="1">#REF!</definedName>
    <definedName name="NMJINJ" localSheetId="1">#REF!</definedName>
    <definedName name="nmn" localSheetId="1">'[85]Format-15(A)'!#REF!</definedName>
    <definedName name="nn" localSheetId="1">#REF!</definedName>
    <definedName name="NonDom" localSheetId="1">#REF!</definedName>
    <definedName name="nud" localSheetId="1">#REF!</definedName>
    <definedName name="Nx" localSheetId="1">#REF!</definedName>
    <definedName name="Ny" localSheetId="1">#REF!</definedName>
    <definedName name="o" localSheetId="1">'[51]1'!#REF!</definedName>
    <definedName name="oo" localSheetId="1">'[7]SUB STN -ZONE WISE INC 33KV STN'!#REF!</definedName>
    <definedName name="OOO" localSheetId="1">#REF!</definedName>
    <definedName name="oooo" localSheetId="1">[45]INDEX!#REF!</definedName>
    <definedName name="op" localSheetId="1">'[51]1'!#REF!</definedName>
    <definedName name="OPOPO" localSheetId="1">#REF!</definedName>
    <definedName name="ouuuy" localSheetId="1">'[46]List (08-09) SC..'!#REF!</definedName>
    <definedName name="ouy" localSheetId="1">'[86]1'!#REF!</definedName>
    <definedName name="p" localSheetId="1">#REF!</definedName>
    <definedName name="pa" localSheetId="1">#REF!</definedName>
    <definedName name="pad_baywise" localSheetId="1">#REF!</definedName>
    <definedName name="pampa" localSheetId="1">#REF!</definedName>
    <definedName name="Pane2" localSheetId="1">#REF!</definedName>
    <definedName name="pb" localSheetId="1">#REF!</definedName>
    <definedName name="pH" localSheetId="1">#REF!</definedName>
    <definedName name="piyt" localSheetId="1">'[25]1'!#REF!</definedName>
    <definedName name="pl" localSheetId="1">[87]NameRange!#REF!</definedName>
    <definedName name="PONDA" localSheetId="1">#REF!</definedName>
    <definedName name="Pop_Ratio" localSheetId="1">#REF!</definedName>
    <definedName name="pp" localSheetId="1">'[7]SUB STN -ZONE WISE INC 33KV STN'!#REF!</definedName>
    <definedName name="pqm" localSheetId="1">'[88]1'!#REF!</definedName>
    <definedName name="_xlnm.Print_Area" localSheetId="1">'AVG. DISTRICTWISE  FEBUARY-2021'!$A$1:$J$46</definedName>
    <definedName name="_xlnm.Print_Area" localSheetId="0">'Talukwise  FEBRUARY-21'!$A$1:$K$56</definedName>
    <definedName name="_xlnm.Print_Area">[22]J!#REF!</definedName>
    <definedName name="PRINT_AREA_MI" localSheetId="1">#REF!</definedName>
    <definedName name="_xlnm.Print_Titles" localSheetId="0">'Talukwise  FEBRUARY-21'!$3:$4</definedName>
    <definedName name="_xlnm.Print_Titles">#N/A</definedName>
    <definedName name="printarea" localSheetId="1">#REF!</definedName>
    <definedName name="Progress_of_DWS_Schemes_under_TTF_with_List_Latest_Position" localSheetId="1">[29]INDEX!#REF!</definedName>
    <definedName name="PS" localSheetId="1">#REF!</definedName>
    <definedName name="PTPI" localSheetId="1">#REF!</definedName>
    <definedName name="Pumps_and_Meterisation" localSheetId="1">#REF!</definedName>
    <definedName name="q" localSheetId="1">#REF!</definedName>
    <definedName name="Qc" localSheetId="1">#REF!</definedName>
    <definedName name="Qf" localSheetId="1">#REF!</definedName>
    <definedName name="Qi" localSheetId="1">#REF!</definedName>
    <definedName name="Ql" localSheetId="1">#REF!</definedName>
    <definedName name="qq" localSheetId="1">'[13]SUB STN -ZONE WISE INC 33KV STN'!#REF!</definedName>
    <definedName name="qqqq" localSheetId="1">#REF!</definedName>
    <definedName name="QRY_ANX_3A_T_D_Z_WITH_NO_METER_86N0S" localSheetId="1">#REF!</definedName>
    <definedName name="Qspan" localSheetId="1">#REF!</definedName>
    <definedName name="qwaaqq" localSheetId="1">'[26]1'!#REF!</definedName>
    <definedName name="qwsa" localSheetId="1">[49]INDEX!#REF!</definedName>
    <definedName name="R_">#N/A</definedName>
    <definedName name="R_15_00_01" localSheetId="1">#REF!</definedName>
    <definedName name="rcr" localSheetId="1">[89]INDEX!#REF!</definedName>
    <definedName name="RcrCSC" localSheetId="1">[30]June14!#REF!</definedName>
    <definedName name="RcrRural" localSheetId="1">[30]June14!#REF!</definedName>
    <definedName name="Re" localSheetId="1">#REF!</definedName>
    <definedName name="_xlnm.Recorder" localSheetId="1">#REF!</definedName>
    <definedName name="_xlnm.Recorder">#REF!</definedName>
    <definedName name="rel" localSheetId="1">#REF!</definedName>
    <definedName name="rev" localSheetId="1">#REF!</definedName>
    <definedName name="rewwe" localSheetId="1">'[25]1'!#REF!</definedName>
    <definedName name="RH" localSheetId="1">'[1]STN WISE EMR'!#REF!</definedName>
    <definedName name="rig" localSheetId="1">#REF!</definedName>
    <definedName name="Rl" localSheetId="1">#REF!</definedName>
    <definedName name="robot" localSheetId="1">#REF!</definedName>
    <definedName name="rosid" localSheetId="1">#REF!</definedName>
    <definedName name="RPS_No." localSheetId="1">#REF!</definedName>
    <definedName name="rr" localSheetId="1">'[37]FT-05-02IsoBOM'!#REF!</definedName>
    <definedName name="rrr" localSheetId="1">[15]A!#REF!</definedName>
    <definedName name="rrrr" localSheetId="1">'[66]List (08-09) SC..'!#REF!</definedName>
    <definedName name="rrww" localSheetId="1">'[25]1'!#REF!</definedName>
    <definedName name="Rs" localSheetId="1">#REF!</definedName>
    <definedName name="rsd" localSheetId="1">[89]INDEX!#REF!</definedName>
    <definedName name="Rse" localSheetId="1">#REF!</definedName>
    <definedName name="rt" localSheetId="1">'[55]QOSWS '!#REF!</definedName>
    <definedName name="rtee" localSheetId="1">'[25]1'!#REF!</definedName>
    <definedName name="rterktrktj" localSheetId="1">#REF!</definedName>
    <definedName name="RTPS_Ist___2nd_Unit" localSheetId="1">#REF!</definedName>
    <definedName name="rtretr" localSheetId="1">'[17]QOSWS '!#REF!</definedName>
    <definedName name="rtrt" localSheetId="1">#REF!</definedName>
    <definedName name="rtt" localSheetId="1">'[17]QOSWS '!#REF!</definedName>
    <definedName name="ryryry" localSheetId="1">[22]J!#REF!</definedName>
    <definedName name="s" localSheetId="1">'[13]SUB STN -ZONE WISE INC 33KV STN'!#REF!</definedName>
    <definedName name="S0" localSheetId="1">#REF!</definedName>
    <definedName name="Sa" localSheetId="1">#REF!</definedName>
    <definedName name="sadfsafad" localSheetId="1">'[13]SUB STN -ZONE WISE INC 33KV STN'!#REF!</definedName>
    <definedName name="SanthpurB2" localSheetId="1">'[13]SUB STN -ZONE WISE INC 33KV STN'!#REF!</definedName>
    <definedName name="Sasatpur" localSheetId="1">'[13]SUB STN -ZONE WISE INC 33KV STN'!#REF!</definedName>
    <definedName name="Scenario" localSheetId="1">#REF!</definedName>
    <definedName name="Scenario_Name" localSheetId="1">#REF!</definedName>
    <definedName name="sch" localSheetId="1">'[90]purpose&amp;input'!#REF!</definedName>
    <definedName name="Scheme" localSheetId="1">#REF!,#REF!</definedName>
    <definedName name="SCIENCE" localSheetId="1">#REF!</definedName>
    <definedName name="sd" localSheetId="1">[22]J!#REF!</definedName>
    <definedName name="Sdate" localSheetId="1">#REF!</definedName>
    <definedName name="sddd" localSheetId="1">'[7]SUB STN -ZONE WISE INC 33KV STN'!#REF!</definedName>
    <definedName name="sdfa" localSheetId="1">#REF!</definedName>
    <definedName name="sdfdsaf" localSheetId="1">'[13]SUB STN -ZONE WISE INC 33KV STN'!#REF!</definedName>
    <definedName name="sdfgsdfgr" localSheetId="1">#REF!</definedName>
    <definedName name="sdfnhjskdf" localSheetId="1">'[13]SUB STN -ZONE WISE INC 33KV STN'!#REF!</definedName>
    <definedName name="sdfs" localSheetId="1">'[13]SUB STN -ZONE WISE INC 33KV STN'!#REF!</definedName>
    <definedName name="sdfsaf" localSheetId="1">#REF!</definedName>
    <definedName name="sdfsdf" localSheetId="1">'[13]SUB STN -ZONE WISE INC 33KV STN'!#REF!</definedName>
    <definedName name="sdggfdf" localSheetId="1">#REF!</definedName>
    <definedName name="sdgsgr" localSheetId="1">#REF!</definedName>
    <definedName name="sds" localSheetId="1">'[25]1'!#REF!</definedName>
    <definedName name="sdsds" localSheetId="1">'[91]1'!#REF!</definedName>
    <definedName name="sdss" localSheetId="1">'[25]1'!#REF!</definedName>
    <definedName name="sdww" localSheetId="1">'[92]Format-15(A)'!#REF!</definedName>
    <definedName name="se" localSheetId="1">#REF!</definedName>
    <definedName name="sec" localSheetId="1">#REF!</definedName>
    <definedName name="sedamdvn" localSheetId="1">[30]June14!#REF!</definedName>
    <definedName name="Select_Horizontal" localSheetId="1">#REF!</definedName>
    <definedName name="Select_Vertical" localSheetId="1">#REF!</definedName>
    <definedName name="september" localSheetId="1">'[11]1'!#REF!</definedName>
    <definedName name="ses" localSheetId="1">#REF!</definedName>
    <definedName name="Set" localSheetId="1">#REF!</definedName>
    <definedName name="sf" localSheetId="1">'[55]QOSWS '!#REF!</definedName>
    <definedName name="sfdadsfasdf" localSheetId="1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sg" localSheetId="1">'[13]SUB STN -ZONE WISE INC 33KV STN'!#REF!</definedName>
    <definedName name="sgdff" localSheetId="1">#REF!</definedName>
    <definedName name="sgp" localSheetId="1">'[28]SUB STN -ZONE WISE INC 33KV STN'!#REF!</definedName>
    <definedName name="Sheet" localSheetId="1">#REF!</definedName>
    <definedName name="shft1">[48]SUMMERY!$P$1</definedName>
    <definedName name="shftI">[93]SUMMERY!$P$1</definedName>
    <definedName name="shha" localSheetId="1">'[11]1'!#REF!</definedName>
    <definedName name="SHIMOGA" localSheetId="1">'[13]SUB STN -ZONE WISE INC 33KV STN'!#REF!</definedName>
    <definedName name="SHS" localSheetId="1">#REF!</definedName>
    <definedName name="SHTA" localSheetId="1">#REF!</definedName>
    <definedName name="shta1" localSheetId="1">#REF!</definedName>
    <definedName name="shtaa2" localSheetId="1">#REF!</definedName>
    <definedName name="si" localSheetId="1">'[20]FT-05-02IsoBOM'!#REF!</definedName>
    <definedName name="sic" localSheetId="1">#REF!</definedName>
    <definedName name="sigma0.2" localSheetId="1">#REF!</definedName>
    <definedName name="sigmab" localSheetId="1">#REF!</definedName>
    <definedName name="sigmah" localSheetId="1">#REF!</definedName>
    <definedName name="sigmat" localSheetId="1">#REF!</definedName>
    <definedName name="Sindhanur" localSheetId="1">[30]June14!#REF!</definedName>
    <definedName name="Sl._No" localSheetId="1">#REF!</definedName>
    <definedName name="Snd" localSheetId="1">'[12]1'!#REF!</definedName>
    <definedName name="Specific_Consumption" localSheetId="1">#REF!</definedName>
    <definedName name="SQRT__1___0.6___1.0" localSheetId="1">#REF!</definedName>
    <definedName name="srew" localSheetId="1">'[25]1'!#REF!</definedName>
    <definedName name="ss" localSheetId="1">#REF!</definedName>
    <definedName name="ssee" localSheetId="1">'[76]List (08-09) SC..'!#REF!</definedName>
    <definedName name="sss" localSheetId="1">#REF!</definedName>
    <definedName name="ssss" localSheetId="1">'[11]1'!#REF!</definedName>
    <definedName name="sssss" localSheetId="1">'[13]SUB STN -ZONE WISE INC 33KV STN'!#REF!</definedName>
    <definedName name="ssww" localSheetId="1">'[25]1'!#REF!</definedName>
    <definedName name="steam_props" localSheetId="1">#REF!</definedName>
    <definedName name="STPI" localSheetId="1">#REF!</definedName>
    <definedName name="StrID" localSheetId="1">#REF!</definedName>
    <definedName name="Styles" localSheetId="1">#REF!</definedName>
    <definedName name="SubDvns" localSheetId="1">[61]NameRange!#REF!</definedName>
    <definedName name="Subject" localSheetId="1">#REF!</definedName>
    <definedName name="sum" localSheetId="1">#REF!</definedName>
    <definedName name="Sup" localSheetId="1">#REF!</definedName>
    <definedName name="Supp" localSheetId="1">#REF!</definedName>
    <definedName name="SURESH" localSheetId="1">#REF!</definedName>
    <definedName name="svsf" localSheetId="1">'[11]1'!#REF!</definedName>
    <definedName name="swa" localSheetId="1">'[76]List (08-09) SC..'!#REF!</definedName>
    <definedName name="swaa" localSheetId="1">'[25]1'!#REF!</definedName>
    <definedName name="swe" localSheetId="1">'[45]Format-15(A)'!#REF!</definedName>
    <definedName name="swee" localSheetId="1">'[26]1'!#REF!</definedName>
    <definedName name="swq" localSheetId="1">[45]INDEX!#REF!</definedName>
    <definedName name="swww" localSheetId="1">#REF!</definedName>
    <definedName name="sxasaa" localSheetId="1">'[25]1'!#REF!</definedName>
    <definedName name="t" localSheetId="1">#REF!</definedName>
    <definedName name="T0" localSheetId="1">#REF!</definedName>
    <definedName name="t1_" localSheetId="1">#REF!</definedName>
    <definedName name="tar" localSheetId="1">#REF!</definedName>
    <definedName name="tds" localSheetId="1">[45]INDEX!#REF!</definedName>
    <definedName name="ter_vapi" localSheetId="1">#REF!</definedName>
    <definedName name="TEs" localSheetId="1">#REF!</definedName>
    <definedName name="TEST" localSheetId="1">#REF!</definedName>
    <definedName name="TEt" localSheetId="1">#REF!</definedName>
    <definedName name="TF" localSheetId="1">'[20]FT-05-02IsoBOM'!#REF!</definedName>
    <definedName name="tgy" localSheetId="1">'[11]1'!#REF!</definedName>
    <definedName name="Theft" localSheetId="1">#REF!</definedName>
    <definedName name="thhhhhht" localSheetId="1">#REF!</definedName>
    <definedName name="thou" localSheetId="1">#REF!</definedName>
    <definedName name="THPROG" localSheetId="1">'[1]STN WISE EMR'!#REF!</definedName>
    <definedName name="Title1" localSheetId="1">#REF!</definedName>
    <definedName name="Title2" localSheetId="1">#REF!</definedName>
    <definedName name="TN" localSheetId="1">'[1]STN WISE EMR'!#REF!</definedName>
    <definedName name="tol" localSheetId="1">#REF!</definedName>
    <definedName name="topl" localSheetId="1">#REF!</definedName>
    <definedName name="topn" localSheetId="1">#REF!</definedName>
    <definedName name="Total" localSheetId="1">#REF!</definedName>
    <definedName name="town" localSheetId="1">#REF!</definedName>
    <definedName name="tr" localSheetId="1">'[11]1'!#REF!</definedName>
    <definedName name="TRC" localSheetId="1">'[94]1'!#REF!</definedName>
    <definedName name="trew" localSheetId="1">'[49]Format-15(A)'!#REF!</definedName>
    <definedName name="trnnhh" localSheetId="1">'[25]1'!#REF!</definedName>
    <definedName name="trrr" localSheetId="1">'[11]1'!#REF!</definedName>
    <definedName name="trtytryt" localSheetId="1">'[17]QOSWS '!#REF!</definedName>
    <definedName name="tS" localSheetId="1">#REF!</definedName>
    <definedName name="tt" localSheetId="1">#REF!</definedName>
    <definedName name="ttf" localSheetId="1">[29]INDEX!#REF!</definedName>
    <definedName name="TUES1" localSheetId="1">#REF!</definedName>
    <definedName name="tulasi" localSheetId="1">#REF!</definedName>
    <definedName name="TUMKUR" localSheetId="1">'[13]SUB STN -ZONE WISE INC 33KV STN'!#REF!</definedName>
    <definedName name="tutuyt" localSheetId="1">#REF!</definedName>
    <definedName name="TVA">'[5]Executive Summary -Thermal'!$A$4:$H$126</definedName>
    <definedName name="tyrty" localSheetId="1">#REF!</definedName>
    <definedName name="tyrty657676" localSheetId="1">[22]J!#REF!</definedName>
    <definedName name="tytrhyyt" localSheetId="1">#REF!</definedName>
    <definedName name="tytytyt" localSheetId="1">[22]J!#REF!</definedName>
    <definedName name="tyyyy" localSheetId="1">'[25]1'!#REF!</definedName>
    <definedName name="u" localSheetId="1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UÀgÀUÀgÀ" localSheetId="1">#REF!</definedName>
    <definedName name="UDUPI" localSheetId="1">'[13]SUB STN -ZONE WISE INC 33KV STN'!#REF!</definedName>
    <definedName name="UG" localSheetId="1">#REF!</definedName>
    <definedName name="ui" localSheetId="1">[95]INDEX!#REF!</definedName>
    <definedName name="uitte" localSheetId="1">'[25]1'!#REF!</definedName>
    <definedName name="uj" localSheetId="1">#REF!,#REF!</definedName>
    <definedName name="un">'[96]A 3.7'!$I$35,'[96]A 3.7'!$I$44</definedName>
    <definedName name="Unrestricted_Specific_Consumption" localSheetId="1">#REF!</definedName>
    <definedName name="usaer" localSheetId="1">#REF!</definedName>
    <definedName name="ututyu" localSheetId="1">[22]J!#REF!</definedName>
    <definedName name="uuuu" localSheetId="1">[67]Timesheet!#REF!</definedName>
    <definedName name="uuuuuuu" localSheetId="1">'[51]1'!#REF!</definedName>
    <definedName name="uyu" localSheetId="1">[15]A!#REF!</definedName>
    <definedName name="uyy" localSheetId="1">[49]INDEX!#REF!</definedName>
    <definedName name="v" localSheetId="1">'[12]1'!#REF!</definedName>
    <definedName name="va" localSheetId="1">#REF!</definedName>
    <definedName name="vaddu" localSheetId="1">#REF!</definedName>
    <definedName name="VANDEMATARAM" localSheetId="1">#REF!</definedName>
    <definedName name="vapi_baywise" localSheetId="1">#REF!</definedName>
    <definedName name="VB" localSheetId="1">#REF!</definedName>
    <definedName name="VD" localSheetId="1">#REF!</definedName>
    <definedName name="vddd" localSheetId="1">[30]June14!#REF!</definedName>
    <definedName name="Vend" localSheetId="1">'[37]FT-05-02IsoBOM'!#REF!</definedName>
    <definedName name="Vertical_Not_Selected" localSheetId="1">#REF!</definedName>
    <definedName name="Vf" localSheetId="1">#REF!</definedName>
    <definedName name="vfdd" localSheetId="1">[49]INDEX!#REF!</definedName>
    <definedName name="vij" localSheetId="1">#REF!</definedName>
    <definedName name="VIVEKANANDA" localSheetId="1">#REF!</definedName>
    <definedName name="vjg" localSheetId="1">#REF!</definedName>
    <definedName name="vlookup" localSheetId="1">'[97]EA of NJy&amp;nonNjy  (R)oct14'!#REF!</definedName>
    <definedName name="Vsigma" localSheetId="1">#REF!</definedName>
    <definedName name="vvvv" localSheetId="1">'[29]Format-15(A)'!#REF!</definedName>
    <definedName name="Vz" localSheetId="1">#REF!</definedName>
    <definedName name="w" localSheetId="1">#REF!</definedName>
    <definedName name="w3w" localSheetId="1">[14]INDEX!#REF!</definedName>
    <definedName name="Waiting">"Picture 1"</definedName>
    <definedName name="was" localSheetId="1">[15]A!#REF!</definedName>
    <definedName name="wd" localSheetId="1">'[11]1'!#REF!</definedName>
    <definedName name="we" localSheetId="1">'[12]1'!#REF!</definedName>
    <definedName name="wewwewewe" localSheetId="1">'[17]QOSWS '!#REF!</definedName>
    <definedName name="WIP_944" localSheetId="1">#REF!</definedName>
    <definedName name="WIPComments" localSheetId="1">#REF!</definedName>
    <definedName name="WIPMacroStart" localSheetId="1">#REF!</definedName>
    <definedName name="WLP" localSheetId="1">'[20]FT-05-02IsoBOM'!#REF!</definedName>
    <definedName name="WP" localSheetId="1">#REF!</definedName>
    <definedName name="wqqw" localSheetId="1">'[25]1'!#REF!</definedName>
    <definedName name="wrn.ARR._.Forms." localSheetId="1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wrn.ARR._.Output." localSheetId="1" hidden="1">{#N/A,#N/A,FALSE,"2000-01 Form 1.3a";#N/A,#N/A,FALSE,"H1 2001-02 Form 1.3a";#N/A,#N/A,FALSE,"H2 2001-02 Form 1.3a";#N/A,#N/A,FALSE,"2001-02 Form 1.3a";#N/A,#N/A,FALSE,"2002-03 Form 1.3a"}</definedName>
    <definedName name="wrn.Consolidated._.report._.on._.all._.companies." localSheetId="1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Output._.forms." localSheetId="1" hidden="1">{#N/A,#N/A,FALSE,"Input";#N/A,#N/A,FALSE,"Avai- CY";#N/A,#N/A,FALSE,"Monthly Dispatch- CY";#N/A,#N/A,FALSE,"MO CY";#N/A,#N/A,FALSE,"MO EY";#N/A,#N/A,FALSE,"Avai- EY";#N/A,#N/A,FALSE,"Monthly Dispatch- EY";#N/A,#N/A,FALSE,"2000-01 Form 1.3a";#N/A,#N/A,FALSE,"H1 2001-02 Form 1.3a";#N/A,#N/A,FALSE,"H2 2001-02 Form 1.3a";#N/A,#N/A,FALSE,"2001-02 Form 1.3a";#N/A,#N/A,FALSE,"2002-03 Form 1.3a"}</definedName>
    <definedName name="wrn.OutputForms." localSheetId="1" hidden="1">{#N/A,#N/A,FALSE,"SEN";#N/A,#N/A,FALSE,"INP";#N/A,#N/A,FALSE,"P&amp;L";#N/A,#N/A,FALSE,"BS";#N/A,#N/A,FALSE,"WCAP";#N/A,#N/A,FALSE,"CF";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3.1, 3.2-CY";#N/A,#N/A,FALSE,"3.3-CY";#N/A,#N/A,FALSE,"3.1, 3.2-LY";#N/A,#N/A,FALSE,"3.3-LY"}</definedName>
    <definedName name="wrn.PP." localSheetId="1" hidden="1">{#N/A,#N/A,FALSE,"2002-03 Form 1.3a";#N/A,#N/A,FALSE,"2003-04 Form 1.3a";#N/A,#N/A,FALSE,"Avai- CY";#N/A,#N/A,FALSE,"Avai- EY";#N/A,#N/A,FALSE,"Demand vs Availability"}</definedName>
    <definedName name="wrn.Reports._.of._.NPDCL." localSheetId="1" hidden="1">{#N/A,#N/A,TRUE,"INP";#N/A,#N/A,TRUE,"BS";#N/A,#N/A,TRUE,"P&amp;L";#N/A,#N/A,TRUE,"CF";#N/A,#N/A,TRUE,"WCAP";#N/A,#N/A,TRUE,"1.1";#N/A,#N/A,TRUE,"1.1a";#N/A,#N/A,TRUE,"1.1b";#N/A,#N/A,TRUE,"1.1c";#N/A,#N/A,TRUE,"1.1e";#N/A,#N/A,TRUE,"1.1f";#N/A,#N/A,TRUE,"1.1g";#N/A,#N/A,TRUE,"1.1h_T";#N/A,#N/A,TRUE,"1.1h_D";#N/A,#N/A,TRUE,"1.2";#N/A,#N/A,TRUE,"1.3";#N/A,#N/A,TRUE,"1.3b";#N/A,#N/A,TRUE,"OL";#N/A,#N/A,TRUE,"1.4";#N/A,#N/A,TRUE,"1.5";#N/A,#N/A,TRUE,"1.6";#N/A,#N/A,TRUE,"2.1";#N/A,#N/A,TRUE,"SOD"}</definedName>
    <definedName name="wsabs" hidden="1">0</definedName>
    <definedName name="wsee" localSheetId="1">'[26]1'!#REF!</definedName>
    <definedName name="ww" localSheetId="1">'[11]1'!#REF!</definedName>
    <definedName name="www" localSheetId="1">[14]INDEX!#REF!</definedName>
    <definedName name="WWWE" localSheetId="1">#REF!</definedName>
    <definedName name="x" localSheetId="1">'[21]1'!#REF!</definedName>
    <definedName name="X1_" localSheetId="1">#REF!</definedName>
    <definedName name="xjghg" localSheetId="1">'[26]1'!#REF!</definedName>
    <definedName name="Xl" localSheetId="1">#REF!</definedName>
    <definedName name="xsa" localSheetId="1">[50]INDEX!#REF!</definedName>
    <definedName name="xssaa" localSheetId="1">'[95]Format-15(A)'!#REF!</definedName>
    <definedName name="XXX" localSheetId="1">'[12]1'!#REF!</definedName>
    <definedName name="xz" localSheetId="1">#REF!</definedName>
    <definedName name="y" localSheetId="1">#REF!</definedName>
    <definedName name="Y122_">[2]DLC!$HR$109</definedName>
    <definedName name="yadgir" localSheetId="1">'[12]1'!#REF!</definedName>
    <definedName name="YdgDvn" localSheetId="1">[30]June14!#REF!</definedName>
    <definedName name="Year" localSheetId="1">[98]NameRange!#REF!</definedName>
    <definedName name="YEARLY">[5]TWELVE!$A$3:$Q$445</definedName>
    <definedName name="yrtyrty" localSheetId="1">[22]J!#REF!</definedName>
    <definedName name="YTPI" localSheetId="1">#REF!</definedName>
    <definedName name="ytututrtyuu" localSheetId="1">#REF!</definedName>
    <definedName name="yty6767" localSheetId="1">[22]J!#REF!</definedName>
    <definedName name="yu" localSheetId="1">'[11]1'!#REF!</definedName>
    <definedName name="yy" localSheetId="1">#REF!</definedName>
    <definedName name="yyiyuiyuiyi" localSheetId="1">'[17]QOSWS '!#REF!</definedName>
    <definedName name="yyyyy" localSheetId="1">'[99]1'!#REF!</definedName>
    <definedName name="z" localSheetId="1">'[12]1'!#REF!</definedName>
    <definedName name="zÀ" localSheetId="1">[22]J!#REF!</definedName>
    <definedName name="ZÀ80" localSheetId="1">#REF!</definedName>
    <definedName name="zÀzÀ" localSheetId="1">#REF!</definedName>
    <definedName name="zl" localSheetId="1">#REF!</definedName>
    <definedName name="zlpu" localSheetId="1">#REF!</definedName>
    <definedName name="zs" localSheetId="1">#REF!</definedName>
    <definedName name="zspu" localSheetId="1">#REF!</definedName>
    <definedName name="ZSS" localSheetId="1">#REF!</definedName>
    <definedName name="ztpu" localSheetId="1">#REF!</definedName>
    <definedName name="zx" localSheetId="1">#REF!</definedName>
    <definedName name="ZY" localSheetId="1">#REF!</definedName>
    <definedName name="zz" localSheetId="1">#REF!</definedName>
    <definedName name="zzz" localSheetId="1">'[12]1'!#REF!</definedName>
    <definedName name="zzzs" localSheetId="1">'[25]1'!#REF!</definedName>
    <definedName name="zzzzz" localSheetId="1">'[26]1'!#REF!</definedName>
  </definedNames>
  <calcPr calcId="191029"/>
</workbook>
</file>

<file path=xl/calcChain.xml><?xml version="1.0" encoding="utf-8"?>
<calcChain xmlns="http://schemas.openxmlformats.org/spreadsheetml/2006/main">
  <c r="G56" i="2" l="1"/>
  <c r="E56" i="2"/>
  <c r="J46" i="2"/>
  <c r="I46" i="2"/>
  <c r="H46" i="2"/>
  <c r="G46" i="2"/>
  <c r="E46" i="2"/>
  <c r="J42" i="2"/>
  <c r="J33" i="2"/>
  <c r="J39" i="2" s="1"/>
  <c r="I39" i="2"/>
  <c r="H39" i="2"/>
  <c r="G39" i="2"/>
  <c r="E39" i="2"/>
  <c r="J38" i="2"/>
  <c r="G31" i="2"/>
  <c r="E31" i="2"/>
  <c r="K24" i="2"/>
  <c r="G24" i="2"/>
  <c r="F24" i="2"/>
  <c r="E24" i="2"/>
  <c r="D24" i="2"/>
  <c r="K15" i="2"/>
  <c r="J15" i="2"/>
  <c r="I15" i="2"/>
  <c r="H15" i="2"/>
  <c r="G15" i="2"/>
  <c r="E15" i="2"/>
  <c r="F15" i="2"/>
  <c r="D15" i="2"/>
  <c r="J6" i="2"/>
  <c r="F56" i="2" l="1"/>
  <c r="H56" i="2"/>
  <c r="I56" i="2"/>
  <c r="K56" i="2"/>
  <c r="D8" i="1"/>
  <c r="F46" i="2"/>
  <c r="E8" i="1" s="1"/>
  <c r="F8" i="1"/>
  <c r="G8" i="1"/>
  <c r="H8" i="1"/>
  <c r="I8" i="1"/>
  <c r="K46" i="2"/>
  <c r="J8" i="1" s="1"/>
  <c r="D7" i="1"/>
  <c r="F39" i="2"/>
  <c r="E7" i="1" s="1"/>
  <c r="F7" i="1"/>
  <c r="G7" i="1"/>
  <c r="H7" i="1"/>
  <c r="I7" i="1"/>
  <c r="K39" i="2"/>
  <c r="J7" i="1" s="1"/>
  <c r="D6" i="1"/>
  <c r="F31" i="2"/>
  <c r="E6" i="1" s="1"/>
  <c r="F6" i="1"/>
  <c r="H31" i="2"/>
  <c r="G6" i="1" s="1"/>
  <c r="I31" i="2"/>
  <c r="H6" i="1" s="1"/>
  <c r="J31" i="2"/>
  <c r="I6" i="1" s="1"/>
  <c r="K31" i="2"/>
  <c r="J6" i="1" s="1"/>
  <c r="D5" i="1"/>
  <c r="E5" i="1"/>
  <c r="F5" i="1"/>
  <c r="H24" i="2"/>
  <c r="G5" i="1" s="1"/>
  <c r="I24" i="2"/>
  <c r="H5" i="1" s="1"/>
  <c r="J24" i="2"/>
  <c r="I5" i="1" s="1"/>
  <c r="J5" i="1"/>
  <c r="D4" i="1"/>
  <c r="E4" i="1"/>
  <c r="F4" i="1"/>
  <c r="G4" i="1"/>
  <c r="G10" i="1" s="1"/>
  <c r="H4" i="1"/>
  <c r="H10" i="1" s="1"/>
  <c r="I4" i="1"/>
  <c r="I10" i="1" s="1"/>
  <c r="J4" i="1"/>
  <c r="J10" i="1" l="1"/>
  <c r="F10" i="1"/>
  <c r="E10" i="1"/>
  <c r="D10" i="1"/>
  <c r="J56" i="2"/>
  <c r="D56" i="2" l="1"/>
  <c r="C9" i="1" s="1"/>
  <c r="D39" i="2"/>
  <c r="C7" i="1" s="1"/>
  <c r="D31" i="2"/>
  <c r="C5" i="1"/>
  <c r="C4" i="1"/>
  <c r="C6" i="1" l="1"/>
  <c r="D46" i="2"/>
  <c r="C8" i="1" s="1"/>
  <c r="C10" i="1" s="1"/>
</calcChain>
</file>

<file path=xl/sharedStrings.xml><?xml version="1.0" encoding="utf-8"?>
<sst xmlns="http://schemas.openxmlformats.org/spreadsheetml/2006/main" count="102" uniqueCount="87">
  <si>
    <t>GULBAGRA ELECTRICITY  SUPPLY COMPANY LIMITED, KALABURAGI</t>
  </si>
  <si>
    <t>SL. NO.</t>
  </si>
  <si>
    <t>District</t>
  </si>
  <si>
    <t>U</t>
  </si>
  <si>
    <t>IND</t>
  </si>
  <si>
    <t>NJY</t>
  </si>
  <si>
    <t>WS</t>
  </si>
  <si>
    <t>R 3-Ph.</t>
  </si>
  <si>
    <t>R 1-Ph.</t>
  </si>
  <si>
    <t>Total Rural</t>
  </si>
  <si>
    <t>Kalaburagi</t>
  </si>
  <si>
    <t>Bidar</t>
  </si>
  <si>
    <t xml:space="preserve">Yadgir </t>
  </si>
  <si>
    <t>Raichur</t>
  </si>
  <si>
    <t>Koppal</t>
  </si>
  <si>
    <t>Ballari</t>
  </si>
  <si>
    <t>GESCOM</t>
  </si>
  <si>
    <t xml:space="preserve"> Schedule Hours of Power Supply</t>
  </si>
  <si>
    <t>Urban</t>
  </si>
  <si>
    <t>Rural</t>
  </si>
  <si>
    <t>EIP</t>
  </si>
  <si>
    <t xml:space="preserve">Urban </t>
  </si>
  <si>
    <t>W/S</t>
  </si>
  <si>
    <t xml:space="preserve">               </t>
  </si>
  <si>
    <t xml:space="preserve">  GULBARGA ELECTRICITY SUPPLY COMPANY LIMITED</t>
  </si>
  <si>
    <t>Industrial</t>
  </si>
  <si>
    <t xml:space="preserve">NJY </t>
  </si>
  <si>
    <t xml:space="preserve">Total </t>
  </si>
  <si>
    <t>IP SET</t>
  </si>
  <si>
    <t>3 - Phase</t>
  </si>
  <si>
    <t>1- Phase</t>
  </si>
  <si>
    <t>RAND()*(A2-A1)+A1</t>
  </si>
  <si>
    <t xml:space="preserve">GULBARGA </t>
  </si>
  <si>
    <t>GULBARGA</t>
  </si>
  <si>
    <t>MAX</t>
  </si>
  <si>
    <t>MIN</t>
  </si>
  <si>
    <t>ALAND</t>
  </si>
  <si>
    <t>CHINCHOLI</t>
  </si>
  <si>
    <t>CHITAPUR</t>
  </si>
  <si>
    <t>AFZALPUR</t>
  </si>
  <si>
    <t>JEWARGI</t>
  </si>
  <si>
    <t>SEDAM</t>
  </si>
  <si>
    <t>BIDAR</t>
  </si>
  <si>
    <t>BASAVAKALYAN</t>
  </si>
  <si>
    <t>AURAD</t>
  </si>
  <si>
    <t>BHALKI</t>
  </si>
  <si>
    <t>HUMNABAD</t>
  </si>
  <si>
    <t>YADGIR</t>
  </si>
  <si>
    <t>SHAHPUR</t>
  </si>
  <si>
    <t>SURPUR</t>
  </si>
  <si>
    <t>RAICHUR</t>
  </si>
  <si>
    <t>DEODURGA</t>
  </si>
  <si>
    <t>LINGSUGUR</t>
  </si>
  <si>
    <t>MANVI</t>
  </si>
  <si>
    <t>SINDHANOOR</t>
  </si>
  <si>
    <t>KOPPAL</t>
  </si>
  <si>
    <t>GANGAVTHI</t>
  </si>
  <si>
    <t>KUSTAGI</t>
  </si>
  <si>
    <t>YELBURGA</t>
  </si>
  <si>
    <t>BELLARY</t>
  </si>
  <si>
    <t>HAGARIBOMANA HALLI</t>
  </si>
  <si>
    <t>HUVIN HADAGALI</t>
  </si>
  <si>
    <t>KUDLIGI</t>
  </si>
  <si>
    <t>SANDUR</t>
  </si>
  <si>
    <t>SIRIGUPPA</t>
  </si>
  <si>
    <t>HOSPET</t>
  </si>
  <si>
    <t>HUNSAGI</t>
  </si>
  <si>
    <t>Sl. No</t>
  </si>
  <si>
    <t>Name of Taluk</t>
  </si>
  <si>
    <t>Name of District</t>
  </si>
  <si>
    <t>AVERAGE</t>
  </si>
  <si>
    <t>SIRWAR</t>
  </si>
  <si>
    <t>MASKI</t>
  </si>
  <si>
    <t>KARATAGI</t>
  </si>
  <si>
    <t>WADGERA</t>
  </si>
  <si>
    <t>GURMITKAL</t>
  </si>
  <si>
    <t>HULSOOR</t>
  </si>
  <si>
    <t>CHITAGUPPA</t>
  </si>
  <si>
    <t>KAMALNAGAR</t>
  </si>
  <si>
    <t>KALAGI</t>
  </si>
  <si>
    <t>SHAHBAD</t>
  </si>
  <si>
    <t>YEDRAMI</t>
  </si>
  <si>
    <t>KAMPLI</t>
  </si>
  <si>
    <t>KOTTUR</t>
  </si>
  <si>
    <t>KANAKGIRI</t>
  </si>
  <si>
    <t xml:space="preserve"> DISTRICT WISE AVERAGE HOURS OF POWER SUPPLY OF 11KV FEEDERS FOR THE MONTH OF FEBRAURY-2021</t>
  </si>
  <si>
    <t>Talukawise  Average Hours of Power Supply Arranged in GESCOM 
for the month of February-2021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</si>
</sst>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h]:mm:ss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4"/>
      <name val="Book Antiqua"/>
      <family val="1"/>
    </font>
    <font>
      <sz val="10"/>
      <name val="Book Antiqua"/>
      <family val="1"/>
    </font>
    <font>
      <b/>
      <sz val="18"/>
      <name val="Book Antiqua"/>
      <family val="1"/>
    </font>
    <font>
      <b/>
      <sz val="24"/>
      <name val="Book Antiqua"/>
      <family val="1"/>
    </font>
    <font>
      <sz val="11"/>
      <name val="Book Antiqua"/>
      <family val="1"/>
    </font>
    <font>
      <b/>
      <u/>
      <sz val="26"/>
      <name val="Book Antiqua"/>
      <family val="1"/>
    </font>
    <font>
      <b/>
      <sz val="18"/>
      <color theme="1"/>
      <name val="Book Antiqua"/>
      <family val="1"/>
    </font>
    <font>
      <sz val="18"/>
      <name val="Book Antiqua"/>
      <family val="1"/>
    </font>
    <font>
      <sz val="18"/>
      <color theme="1"/>
      <name val="Calibri"/>
      <family val="2"/>
      <scheme val="minor"/>
    </font>
    <font>
      <sz val="26"/>
      <name val="Book Antiqua"/>
      <family val="1"/>
    </font>
    <font>
      <b/>
      <sz val="26"/>
      <name val="Book Antiqua"/>
      <family val="1"/>
    </font>
    <font>
      <b/>
      <sz val="26"/>
      <color theme="1"/>
      <name val="Cambria"/>
      <family val="1"/>
      <scheme val="major"/>
    </font>
    <font>
      <b/>
      <sz val="20"/>
      <name val="Book Antiqua"/>
      <family val="1"/>
    </font>
    <font>
      <sz val="20"/>
      <name val="Book Antiqua"/>
      <family val="1"/>
    </font>
    <font>
      <sz val="24"/>
      <name val="Book Antiqua"/>
      <family val="1"/>
    </font>
    <font>
      <sz val="36"/>
      <name val="Book Antiqua"/>
      <family val="1"/>
    </font>
    <font>
      <b/>
      <u/>
      <sz val="28"/>
      <name val="Book Antiqua"/>
      <family val="1"/>
    </font>
    <font>
      <b/>
      <u/>
      <sz val="22"/>
      <name val="Book Antiqua"/>
      <family val="1"/>
    </font>
    <font>
      <b/>
      <sz val="26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4" fillId="0" borderId="0" xfId="1" applyFont="1" applyAlignment="1">
      <alignment wrapText="1"/>
    </xf>
    <xf numFmtId="0" fontId="7" fillId="0" borderId="0" xfId="1" applyFont="1" applyAlignment="1">
      <alignment horizontal="center" wrapText="1"/>
    </xf>
    <xf numFmtId="0" fontId="1" fillId="0" borderId="0" xfId="2"/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1" fontId="1" fillId="0" borderId="0" xfId="2" applyNumberFormat="1"/>
    <xf numFmtId="21" fontId="10" fillId="0" borderId="0" xfId="1" applyNumberFormat="1" applyFont="1" applyAlignment="1">
      <alignment wrapText="1"/>
    </xf>
    <xf numFmtId="46" fontId="10" fillId="0" borderId="0" xfId="1" applyNumberFormat="1" applyFont="1" applyAlignment="1">
      <alignment wrapText="1"/>
    </xf>
    <xf numFmtId="0" fontId="10" fillId="0" borderId="0" xfId="1" applyFont="1" applyAlignment="1">
      <alignment wrapText="1"/>
    </xf>
    <xf numFmtId="46" fontId="11" fillId="0" borderId="0" xfId="2" applyNumberFormat="1" applyFont="1"/>
    <xf numFmtId="0" fontId="11" fillId="0" borderId="0" xfId="2" applyFont="1"/>
    <xf numFmtId="21" fontId="11" fillId="0" borderId="0" xfId="2" applyNumberFormat="1" applyFont="1"/>
    <xf numFmtId="0" fontId="12" fillId="0" borderId="3" xfId="1" applyFont="1" applyBorder="1" applyAlignment="1">
      <alignment horizontal="center" vertical="center" wrapText="1"/>
    </xf>
    <xf numFmtId="164" fontId="12" fillId="2" borderId="3" xfId="1" applyNumberFormat="1" applyFont="1" applyFill="1" applyBorder="1" applyAlignment="1">
      <alignment vertical="center"/>
    </xf>
    <xf numFmtId="0" fontId="12" fillId="2" borderId="3" xfId="1" applyFont="1" applyFill="1" applyBorder="1" applyAlignment="1">
      <alignment vertical="center"/>
    </xf>
    <xf numFmtId="165" fontId="13" fillId="2" borderId="3" xfId="1" applyNumberFormat="1" applyFont="1" applyFill="1" applyBorder="1" applyAlignment="1">
      <alignment horizontal="center" vertical="center" wrapText="1"/>
    </xf>
    <xf numFmtId="46" fontId="14" fillId="2" borderId="3" xfId="3" applyNumberFormat="1" applyFont="1" applyFill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0" fillId="0" borderId="0" xfId="4" applyFont="1" applyBorder="1"/>
    <xf numFmtId="165" fontId="17" fillId="2" borderId="3" xfId="0" applyNumberFormat="1" applyFont="1" applyFill="1" applyBorder="1" applyAlignment="1">
      <alignment horizontal="center" vertical="center" wrapText="1"/>
    </xf>
    <xf numFmtId="21" fontId="10" fillId="0" borderId="0" xfId="4" applyNumberFormat="1" applyFont="1" applyBorder="1"/>
    <xf numFmtId="21" fontId="10" fillId="0" borderId="0" xfId="4" applyNumberFormat="1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21" fontId="10" fillId="3" borderId="0" xfId="4" applyNumberFormat="1" applyFont="1" applyFill="1" applyBorder="1" applyAlignment="1">
      <alignment horizontal="center"/>
    </xf>
    <xf numFmtId="0" fontId="10" fillId="3" borderId="0" xfId="4" applyFont="1" applyFill="1" applyBorder="1"/>
    <xf numFmtId="21" fontId="10" fillId="3" borderId="0" xfId="4" applyNumberFormat="1" applyFont="1" applyFill="1" applyBorder="1"/>
    <xf numFmtId="0" fontId="12" fillId="0" borderId="0" xfId="4" applyFont="1" applyBorder="1"/>
    <xf numFmtId="0" fontId="12" fillId="2" borderId="0" xfId="4" applyFont="1" applyFill="1" applyBorder="1"/>
    <xf numFmtId="0" fontId="10" fillId="2" borderId="0" xfId="4" applyFont="1" applyFill="1" applyBorder="1"/>
    <xf numFmtId="0" fontId="18" fillId="0" borderId="0" xfId="4" applyFont="1" applyBorder="1" applyAlignment="1">
      <alignment horizontal="center"/>
    </xf>
    <xf numFmtId="0" fontId="18" fillId="0" borderId="0" xfId="4" applyFont="1" applyBorder="1"/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0" xfId="4" applyFont="1" applyBorder="1"/>
    <xf numFmtId="0" fontId="15" fillId="0" borderId="3" xfId="4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/>
    </xf>
    <xf numFmtId="0" fontId="5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horizontal="left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/>
    </xf>
    <xf numFmtId="21" fontId="10" fillId="2" borderId="3" xfId="0" applyNumberFormat="1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left" vertical="center"/>
    </xf>
    <xf numFmtId="21" fontId="10" fillId="2" borderId="3" xfId="4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5" fillId="2" borderId="3" xfId="4" applyFont="1" applyFill="1" applyBorder="1" applyAlignment="1">
      <alignment horizontal="center" vertical="center"/>
    </xf>
    <xf numFmtId="0" fontId="19" fillId="0" borderId="7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5">
    <cellStyle name="Normal" xfId="0" builtinId="0"/>
    <cellStyle name="Normal 10" xfId="1" xr:uid="{00000000-0005-0000-0000-000001000000}"/>
    <cellStyle name="Normal 13 3" xfId="2" xr:uid="{00000000-0005-0000-0000-000002000000}"/>
    <cellStyle name="Normal 2 2" xfId="3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2800" u="sng"/>
            </a:pPr>
            <a:r>
              <a:rPr lang="en-US" sz="2800" u="sng"/>
              <a:t>GESCOM</a:t>
            </a:r>
            <a:r>
              <a:rPr lang="en-US" sz="3200" u="sng"/>
              <a:t> </a:t>
            </a:r>
            <a:r>
              <a:rPr lang="en-US" sz="2800" u="sng"/>
              <a:t>AVERAGE  HOURS OF POWER SUPPLY </a:t>
            </a:r>
          </a:p>
        </c:rich>
      </c:tx>
      <c:layout>
        <c:manualLayout>
          <c:xMode val="edge"/>
          <c:yMode val="edge"/>
          <c:x val="0.36005959941430032"/>
          <c:y val="1.753823161872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51269871305498"/>
          <c:y val="0.10085039664061295"/>
          <c:w val="0.76248726234730968"/>
          <c:h val="0.80440234617173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'AVG. DISTRICTWISE  FEBUARY-2021'!$A$11</c:f>
              <c:strCache>
                <c:ptCount val="1"/>
                <c:pt idx="0">
                  <c:v> Schedule Hours of Power Supply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25400" cap="flat" cmpd="sng" algn="ctr">
              <a:solidFill>
                <a:sysClr val="windowText" lastClr="000000"/>
              </a:solidFill>
              <a:prstDash val="sys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8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'AVG. DISTRICTWISE  FEBUARY-2021'!$C$3:$J$3</c:f>
              <c:strCache>
                <c:ptCount val="8"/>
                <c:pt idx="0">
                  <c:v>U</c:v>
                </c:pt>
                <c:pt idx="1">
                  <c:v>IND</c:v>
                </c:pt>
                <c:pt idx="2">
                  <c:v>NJY</c:v>
                </c:pt>
                <c:pt idx="3">
                  <c:v>WS</c:v>
                </c:pt>
                <c:pt idx="4">
                  <c:v>R 3-Ph.</c:v>
                </c:pt>
                <c:pt idx="5">
                  <c:v>R 1-Ph.</c:v>
                </c:pt>
                <c:pt idx="6">
                  <c:v>Total Rural</c:v>
                </c:pt>
                <c:pt idx="7">
                  <c:v>EIP</c:v>
                </c:pt>
              </c:strCache>
            </c:strRef>
          </c:cat>
          <c:val>
            <c:numRef>
              <c:f>'AVG. DISTRICTWISE  FEBUARY-2021'!$C$11:$J$11</c:f>
              <c:numCache>
                <c:formatCode>[h]:mm:ss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0.29166666666666669</c:v>
                </c:pt>
                <c:pt idx="5">
                  <c:v>0.375</c:v>
                </c:pt>
                <c:pt idx="6">
                  <c:v>0.66666666666666663</c:v>
                </c:pt>
                <c:pt idx="7">
                  <c:v>0.29166666666666669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F-40FA-B6B7-6FC2F75F3D33}"/>
            </c:ext>
          </c:extLst>
        </c:ser>
        <c:ser>
          <c:idx val="1"/>
          <c:order val="1"/>
          <c:tx>
            <c:strRef>
              <c:f>'AVG. DISTRICTWISE  FEBUARY-2021'!$A$10</c:f>
              <c:strCache>
                <c:ptCount val="1"/>
                <c:pt idx="0">
                  <c:v>GESCOM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lang="en-US" sz="18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'AVG. DISTRICTWISE  FEBUARY-2021'!$C$3:$J$3</c:f>
              <c:strCache>
                <c:ptCount val="8"/>
                <c:pt idx="0">
                  <c:v>U</c:v>
                </c:pt>
                <c:pt idx="1">
                  <c:v>IND</c:v>
                </c:pt>
                <c:pt idx="2">
                  <c:v>NJY</c:v>
                </c:pt>
                <c:pt idx="3">
                  <c:v>WS</c:v>
                </c:pt>
                <c:pt idx="4">
                  <c:v>R 3-Ph.</c:v>
                </c:pt>
                <c:pt idx="5">
                  <c:v>R 1-Ph.</c:v>
                </c:pt>
                <c:pt idx="6">
                  <c:v>Total Rural</c:v>
                </c:pt>
                <c:pt idx="7">
                  <c:v>EIP</c:v>
                </c:pt>
              </c:strCache>
            </c:strRef>
          </c:cat>
          <c:val>
            <c:numRef>
              <c:f>'AVG. DISTRICTWISE  FEBUARY-2021'!$C$10:$J$10</c:f>
              <c:numCache>
                <c:formatCode>[h]:mm:ss;@</c:formatCode>
                <c:ptCount val="8"/>
                <c:pt idx="0">
                  <c:v>0.9535434858978219</c:v>
                </c:pt>
                <c:pt idx="1">
                  <c:v>0.93205893592004696</c:v>
                </c:pt>
                <c:pt idx="2">
                  <c:v>0.96424401087595546</c:v>
                </c:pt>
                <c:pt idx="3">
                  <c:v>0.97784095293209872</c:v>
                </c:pt>
                <c:pt idx="4">
                  <c:v>0.28458526234567899</c:v>
                </c:pt>
                <c:pt idx="5">
                  <c:v>0.35109953703703706</c:v>
                </c:pt>
                <c:pt idx="6">
                  <c:v>0.63568479938271605</c:v>
                </c:pt>
                <c:pt idx="7">
                  <c:v>0.28211275459901036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F-40FA-B6B7-6FC2F75F3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56874624"/>
        <c:axId val="156876160"/>
      </c:barChart>
      <c:catAx>
        <c:axId val="15687462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ln w="9525"/>
        </c:spPr>
        <c:txPr>
          <a:bodyPr/>
          <a:lstStyle/>
          <a:p>
            <a:pPr>
              <a:defRPr lang="en-US" sz="2000" b="1"/>
            </a:pPr>
            <a:endParaRPr lang="en-US"/>
          </a:p>
        </c:txPr>
        <c:crossAx val="156876160"/>
        <c:crosses val="autoZero"/>
        <c:auto val="0"/>
        <c:lblAlgn val="ctr"/>
        <c:lblOffset val="100"/>
        <c:noMultiLvlLbl val="0"/>
      </c:catAx>
      <c:valAx>
        <c:axId val="156876160"/>
        <c:scaling>
          <c:orientation val="minMax"/>
          <c:max val="1.2"/>
          <c:min val="0"/>
        </c:scaling>
        <c:delete val="0"/>
        <c:axPos val="l"/>
        <c:majorGridlines>
          <c:spPr>
            <a:ln cap="rnd">
              <a:solidFill>
                <a:sysClr val="windowText" lastClr="000000"/>
              </a:solidFill>
            </a:ln>
          </c:spPr>
        </c:majorGridlines>
        <c:numFmt formatCode="[h]:mm:ss" sourceLinked="1"/>
        <c:majorTickMark val="out"/>
        <c:minorTickMark val="none"/>
        <c:tickLblPos val="nextTo"/>
        <c:txPr>
          <a:bodyPr/>
          <a:lstStyle/>
          <a:p>
            <a:pPr>
              <a:defRPr lang="en-US" sz="2000" b="1"/>
            </a:pPr>
            <a:endParaRPr lang="en-US"/>
          </a:p>
        </c:txPr>
        <c:crossAx val="156874624"/>
        <c:crosses val="autoZero"/>
        <c:crossBetween val="between"/>
        <c:majorUnit val="0.2"/>
        <c:minorUnit val="4.0000000000000022E-2"/>
      </c:valAx>
    </c:plotArea>
    <c:plotVisOnly val="1"/>
    <c:dispBlanksAs val="gap"/>
    <c:showDLblsOverMax val="0"/>
  </c:chart>
  <c:spPr>
    <a:solidFill>
      <a:srgbClr val="1F497D">
        <a:lumMod val="20000"/>
        <a:lumOff val="80000"/>
      </a:srgbClr>
    </a:solidFill>
    <a:ln>
      <a:solidFill>
        <a:srgbClr val="4F81BD"/>
      </a:solidFill>
    </a:ln>
  </c:spPr>
  <c:printSettings>
    <c:headerFooter/>
    <c:pageMargins b="0.75000000000000999" l="0.70000000000000062" r="0.70000000000000062" t="0.75000000000000999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362241</xdr:colOff>
      <xdr:row>0</xdr:row>
      <xdr:rowOff>333375</xdr:rowOff>
    </xdr:from>
    <xdr:to>
      <xdr:col>2</xdr:col>
      <xdr:colOff>365125</xdr:colOff>
      <xdr:row>0</xdr:row>
      <xdr:rowOff>1127125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0866" y="333375"/>
          <a:ext cx="1098259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40034</xdr:colOff>
      <xdr:row>12</xdr:row>
      <xdr:rowOff>127854</xdr:rowOff>
    </xdr:from>
    <xdr:to>
      <xdr:col>9</xdr:col>
      <xdr:colOff>1809749</xdr:colOff>
      <xdr:row>45</xdr:row>
      <xdr:rowOff>1143000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269879</xdr:colOff>
      <xdr:row>37</xdr:row>
      <xdr:rowOff>47623</xdr:rowOff>
    </xdr:from>
    <xdr:to>
      <xdr:col>8</xdr:col>
      <xdr:colOff>603252</xdr:colOff>
      <xdr:row>42</xdr:row>
      <xdr:rowOff>174624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6200000">
          <a:off x="14470065" y="10993437"/>
          <a:ext cx="1079501" cy="333373"/>
        </a:xfrm>
        <a:prstGeom prst="rect">
          <a:avLst/>
        </a:prstGeom>
        <a:solidFill>
          <a:sysClr val="window" lastClr="FFFFFF"/>
        </a:solidFill>
      </xdr:spPr>
      <x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1800" b="0"/>
            <a:t>Schedule</a:t>
          </a:r>
          <a:endParaRPr lang="en-US" sz="4400" b="0"/>
        </a:p>
      </xdr:txBody>
    </xdr:sp>
    <xdr:clientData/>
  </xdr:twoCellAnchor>
  <xdr:twoCellAnchor>
    <xdr:from>
      <xdr:col>8</xdr:col>
      <xdr:colOff>904878</xdr:colOff>
      <xdr:row>36</xdr:row>
      <xdr:rowOff>174623</xdr:rowOff>
    </xdr:from>
    <xdr:to>
      <xdr:col>8</xdr:col>
      <xdr:colOff>1254130</xdr:colOff>
      <xdr:row>42</xdr:row>
      <xdr:rowOff>15874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6200000">
          <a:off x="15160628" y="10874373"/>
          <a:ext cx="984251" cy="349252"/>
        </a:xfrm>
        <a:prstGeom prst="rect">
          <a:avLst/>
        </a:prstGeom>
        <a:solidFill>
          <a:sysClr val="window" lastClr="FFFFFF"/>
        </a:solidFill>
      </xdr:spPr>
      <x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1800" b="1"/>
            <a:t>Actual</a:t>
          </a:r>
          <a:endParaRPr lang="en-US" sz="1600" b="1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0.15568</cdr:x>
      <cdr:y>0.53013</cdr:y>
    </cdr:from>
    <cdr:to>
      <cdr:x>0.16995</cdr:x>
      <cdr:y>0.72277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93385" y="2516227"/>
          <a:ext cx="1734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0.16523</cdr:x>
      <cdr:y>0.53013</cdr:y>
    </cdr:from>
    <cdr:to>
      <cdr:x>0.2531</cdr:x>
      <cdr:y>0.71543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9543" y="2516226"/>
          <a:ext cx="1068658" cy="879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0.28517</cdr:x>
      <cdr:y>0.56024</cdr:y>
    </cdr:from>
    <cdr:to>
      <cdr:x>0.30462</cdr:x>
      <cdr:y>0.70573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4973318" y="4402272"/>
          <a:ext cx="1053541" cy="3627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Schedule</a:t>
          </a:r>
          <a:endParaRPr lang="en-US" sz="1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0.31319</cdr:x>
      <cdr:y>0.56168</cdr:y>
    </cdr:from>
    <cdr:to>
      <cdr:x>0.32994</cdr:x>
      <cdr:y>0.67354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5592608" y="4316121"/>
          <a:ext cx="810015" cy="3124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0.26934</cdr:x>
      <cdr:y>0.57662</cdr:y>
    </cdr:from>
    <cdr:to>
      <cdr:x>0.2999</cdr:x>
      <cdr:y>0.70388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275671" y="2736929"/>
          <a:ext cx="371707" cy="604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0.2808</cdr:x>
      <cdr:y>0.56683</cdr:y>
    </cdr:from>
    <cdr:to>
      <cdr:x>0.29608</cdr:x>
      <cdr:y>0.75948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5061" y="2690465"/>
          <a:ext cx="18585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0.38503</cdr:x>
      <cdr:y>0.57229</cdr:y>
    </cdr:from>
    <cdr:to>
      <cdr:x>0.407</cdr:x>
      <cdr:y>0.73871</cdr:y>
    </cdr:to>
    <cdr:sp macro="" textlink="">
      <cdr:nvSpPr>
        <cdr:cNvPr id="8" name="TextBox 7"/>
        <cdr:cNvSpPr txBox="1"/>
      </cdr:nvSpPr>
      <cdr:spPr>
        <a:xfrm xmlns:a="http://schemas.openxmlformats.org/drawingml/2006/main" rot="16200000">
          <a:off x="6783589" y="4541814"/>
          <a:ext cx="1205101" cy="4097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Schedule</a:t>
          </a:r>
        </a:p>
      </cdr:txBody>
    </cdr:sp>
  </cdr:relSizeAnchor>
  <cdr:relSizeAnchor xmlns:cdr="http://schemas.openxmlformats.org/drawingml/2006/chartDrawing">
    <cdr:from>
      <cdr:x>0.3085</cdr:x>
      <cdr:y>0.58397</cdr:y>
    </cdr:from>
    <cdr:to>
      <cdr:x>0.32856</cdr:x>
      <cdr:y>0.77661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751921" y="2771776"/>
          <a:ext cx="24393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0.4155</cdr:x>
      <cdr:y>0.58678</cdr:y>
    </cdr:from>
    <cdr:to>
      <cdr:x>0.4346</cdr:x>
      <cdr:y>0.7158</cdr:y>
    </cdr:to>
    <cdr:sp macro="" textlink="">
      <cdr:nvSpPr>
        <cdr:cNvPr id="10" name="TextBox 9"/>
        <cdr:cNvSpPr txBox="1"/>
      </cdr:nvSpPr>
      <cdr:spPr>
        <a:xfrm xmlns:a="http://schemas.openxmlformats.org/drawingml/2006/main" rot="16200000">
          <a:off x="7460561" y="4538068"/>
          <a:ext cx="934275" cy="3562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0.48926</cdr:x>
      <cdr:y>0.58555</cdr:y>
    </cdr:from>
    <cdr:to>
      <cdr:x>0.50645</cdr:x>
      <cdr:y>0.74638</cdr:y>
    </cdr:to>
    <cdr:sp macro="" textlink="">
      <cdr:nvSpPr>
        <cdr:cNvPr id="11" name="TextBox 10"/>
        <cdr:cNvSpPr txBox="1"/>
      </cdr:nvSpPr>
      <cdr:spPr>
        <a:xfrm xmlns:a="http://schemas.openxmlformats.org/drawingml/2006/main" rot="16200000">
          <a:off x="8703287" y="4662188"/>
          <a:ext cx="1164622" cy="3206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Schedule</a:t>
          </a:r>
        </a:p>
      </cdr:txBody>
    </cdr:sp>
  </cdr:relSizeAnchor>
  <cdr:relSizeAnchor xmlns:cdr="http://schemas.openxmlformats.org/drawingml/2006/chartDrawing">
    <cdr:from>
      <cdr:x>0.51449</cdr:x>
      <cdr:y>0.6339</cdr:y>
    </cdr:from>
    <cdr:to>
      <cdr:x>0.53601</cdr:x>
      <cdr:y>0.75009</cdr:y>
    </cdr:to>
    <cdr:sp macro="" textlink="">
      <cdr:nvSpPr>
        <cdr:cNvPr id="12" name="TextBox 11"/>
        <cdr:cNvSpPr txBox="1"/>
      </cdr:nvSpPr>
      <cdr:spPr>
        <a:xfrm xmlns:a="http://schemas.openxmlformats.org/drawingml/2006/main" rot="16200000">
          <a:off x="9375921" y="4810248"/>
          <a:ext cx="841369" cy="40137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Actual</a:t>
          </a:r>
        </a:p>
      </cdr:txBody>
    </cdr:sp>
  </cdr:relSizeAnchor>
  <cdr:relSizeAnchor xmlns:cdr="http://schemas.openxmlformats.org/drawingml/2006/chartDrawing">
    <cdr:from>
      <cdr:x>0.59232</cdr:x>
      <cdr:y>0.74399</cdr:y>
    </cdr:from>
    <cdr:to>
      <cdr:x>0.61017</cdr:x>
      <cdr:y>0.89258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200000">
          <a:off x="10676007" y="5759014"/>
          <a:ext cx="1075951" cy="3329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Schedule</a:t>
          </a:r>
        </a:p>
      </cdr:txBody>
    </cdr:sp>
  </cdr:relSizeAnchor>
  <cdr:relSizeAnchor xmlns:cdr="http://schemas.openxmlformats.org/drawingml/2006/chartDrawing">
    <cdr:from>
      <cdr:x>0.6228</cdr:x>
      <cdr:y>0.75716</cdr:y>
    </cdr:from>
    <cdr:to>
      <cdr:x>0.64047</cdr:x>
      <cdr:y>0.89141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200000">
          <a:off x="11294745" y="5804119"/>
          <a:ext cx="972147" cy="3295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0.63419</cdr:x>
      <cdr:y>0.80735</cdr:y>
    </cdr:from>
    <cdr:to>
      <cdr:x>0.65043</cdr:x>
      <cdr:y>1</cdr:y>
    </cdr:to>
    <cdr:sp macro="" textlink="">
      <cdr:nvSpPr>
        <cdr:cNvPr id="15" name="TextBox 14"/>
        <cdr:cNvSpPr txBox="1"/>
      </cdr:nvSpPr>
      <cdr:spPr>
        <a:xfrm xmlns:a="http://schemas.openxmlformats.org/drawingml/2006/main" rot="16200000">
          <a:off x="7354462" y="4190536"/>
          <a:ext cx="914400" cy="197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0.69567</cdr:x>
      <cdr:y>0.70842</cdr:y>
    </cdr:from>
    <cdr:to>
      <cdr:x>0.7157</cdr:x>
      <cdr:y>0.84123</cdr:y>
    </cdr:to>
    <cdr:sp macro="" textlink="">
      <cdr:nvSpPr>
        <cdr:cNvPr id="16" name="TextBox 15"/>
        <cdr:cNvSpPr txBox="1"/>
      </cdr:nvSpPr>
      <cdr:spPr>
        <a:xfrm xmlns:a="http://schemas.openxmlformats.org/drawingml/2006/main" rot="16200000">
          <a:off x="12681036" y="5423982"/>
          <a:ext cx="961720" cy="3735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Schedule</a:t>
          </a:r>
        </a:p>
      </cdr:txBody>
    </cdr:sp>
  </cdr:relSizeAnchor>
  <cdr:relSizeAnchor xmlns:cdr="http://schemas.openxmlformats.org/drawingml/2006/chartDrawing">
    <cdr:from>
      <cdr:x>0.72041</cdr:x>
      <cdr:y>0.76725</cdr:y>
    </cdr:from>
    <cdr:to>
      <cdr:x>0.74112</cdr:x>
      <cdr:y>0.9043</cdr:y>
    </cdr:to>
    <cdr:sp macro="" textlink="">
      <cdr:nvSpPr>
        <cdr:cNvPr id="18" name="TextBox 17"/>
        <cdr:cNvSpPr txBox="1"/>
      </cdr:nvSpPr>
      <cdr:spPr>
        <a:xfrm xmlns:a="http://schemas.openxmlformats.org/drawingml/2006/main" rot="16200000">
          <a:off x="13133381" y="5859004"/>
          <a:ext cx="992424" cy="3862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US" sz="1600" b="1"/>
            <a:t>Actual</a:t>
          </a:r>
        </a:p>
      </cdr:txBody>
    </cdr:sp>
  </cdr:relSizeAnchor>
  <cdr:relSizeAnchor xmlns:cdr="http://schemas.openxmlformats.org/drawingml/2006/chartDrawing">
    <cdr:from>
      <cdr:x>0.75358</cdr:x>
      <cdr:y>0.76262</cdr:y>
    </cdr:from>
    <cdr:to>
      <cdr:x>0.82877</cdr:x>
      <cdr:y>0.95526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8919811" y="4322913"/>
          <a:ext cx="889946" cy="1092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0.90096</cdr:x>
      <cdr:y>0.75772</cdr:y>
    </cdr:from>
    <cdr:to>
      <cdr:x>0.9172</cdr:x>
      <cdr:y>0.89477</cdr:y>
    </cdr:to>
    <cdr:sp macro="" textlink="">
      <cdr:nvSpPr>
        <cdr:cNvPr id="22" name="TextBox 21"/>
        <cdr:cNvSpPr txBox="1"/>
      </cdr:nvSpPr>
      <cdr:spPr>
        <a:xfrm xmlns:a="http://schemas.openxmlformats.org/drawingml/2006/main" rot="16200000">
          <a:off x="16459133" y="5831666"/>
          <a:ext cx="992423" cy="3028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Schedule</a:t>
          </a:r>
        </a:p>
      </cdr:txBody>
    </cdr:sp>
  </cdr:relSizeAnchor>
  <cdr:relSizeAnchor xmlns:cdr="http://schemas.openxmlformats.org/drawingml/2006/chartDrawing">
    <cdr:from>
      <cdr:x>0.92976</cdr:x>
      <cdr:y>0.76684</cdr:y>
    </cdr:from>
    <cdr:to>
      <cdr:x>0.94887</cdr:x>
      <cdr:y>0.89165</cdr:y>
    </cdr:to>
    <cdr:sp macro="" textlink="">
      <cdr:nvSpPr>
        <cdr:cNvPr id="23" name="TextBox 22"/>
        <cdr:cNvSpPr txBox="1"/>
      </cdr:nvSpPr>
      <cdr:spPr>
        <a:xfrm xmlns:a="http://schemas.openxmlformats.org/drawingml/2006/main" rot="16200000">
          <a:off x="17067491" y="5826632"/>
          <a:ext cx="903789" cy="356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Actual</a:t>
          </a:r>
        </a:p>
      </cdr:txBody>
    </cdr:sp>
  </cdr:relSizeAnchor>
  <cdr:relSizeAnchor xmlns:cdr="http://schemas.openxmlformats.org/drawingml/2006/chartDrawing">
    <cdr:from>
      <cdr:x>0.28517</cdr:x>
      <cdr:y>0.56024</cdr:y>
    </cdr:from>
    <cdr:to>
      <cdr:x>0.30462</cdr:x>
      <cdr:y>0.70573</cdr:y>
    </cdr:to>
    <cdr:sp macro="" textlink="">
      <cdr:nvSpPr>
        <cdr:cNvPr id="21" name="TextBox 20"/>
        <cdr:cNvSpPr txBox="1"/>
      </cdr:nvSpPr>
      <cdr:spPr>
        <a:xfrm xmlns:a="http://schemas.openxmlformats.org/drawingml/2006/main" rot="16200000">
          <a:off x="4973319" y="4402272"/>
          <a:ext cx="1053541" cy="3627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Schedule</a:t>
          </a:r>
          <a:endParaRPr lang="en-US" sz="1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0.18034</cdr:x>
      <cdr:y>0.46285</cdr:y>
    </cdr:from>
    <cdr:to>
      <cdr:x>0.19651</cdr:x>
      <cdr:y>0.60834</cdr:y>
    </cdr:to>
    <cdr:sp macro="" textlink="">
      <cdr:nvSpPr>
        <cdr:cNvPr id="24" name="TextBox 1"/>
        <cdr:cNvSpPr txBox="1"/>
      </cdr:nvSpPr>
      <cdr:spPr>
        <a:xfrm xmlns:a="http://schemas.openxmlformats.org/drawingml/2006/main" rot="16200000">
          <a:off x="2987607" y="3727619"/>
          <a:ext cx="1053541" cy="3016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Schedule</a:t>
          </a:r>
          <a:endParaRPr lang="en-US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0.20853</cdr:x>
      <cdr:y>0.49326</cdr:y>
    </cdr:from>
    <cdr:to>
      <cdr:x>0.22528</cdr:x>
      <cdr:y>0.60512</cdr:y>
    </cdr:to>
    <cdr:sp macro="" textlink="">
      <cdr:nvSpPr>
        <cdr:cNvPr id="25" name="TextBox 1"/>
        <cdr:cNvSpPr txBox="1"/>
      </cdr:nvSpPr>
      <cdr:spPr>
        <a:xfrm xmlns:a="http://schemas.openxmlformats.org/drawingml/2006/main" rot="16200000">
          <a:off x="3640571" y="3820679"/>
          <a:ext cx="810015" cy="3124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Actual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ata\ICEA\EMR%20YEARLY\EMR2005-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Share%20documents\RECPDCL%20MAIL%20documents\Ambala%2016%2008%202010\Final%20REC-26-07-10\25-07-2010\Ellenabad@25-07-2010\Ellenabad@22.-7-2010\201-04REL-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15DPT5\Downloads\Documents%20and%20Settings\ACCOUNT%203\Desktop\JA-2015%20%20PQM\e\DOCUME~1\BOSS\LOCALS~1\Temp\Temporary%20Directory%201%20for%20MIS%20August%202007.zip\MIS%20Apr%2006%20to%20Mar%2007\Monthly%20meeting(New)\MIS%20Formats\MIS%20Dec-05.xls?B39024D3" TargetMode="External"/><Relationship Id="rId1" Type="http://schemas.openxmlformats.org/officeDocument/2006/relationships/externalLinkPath" Target="file:///\\B39024D3\MIS%20Dec-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t\e\DOCUME~1\BOSS\LOCALS~1\Temp\Temporary%20Directory%201%20for%20MIS%20August%202007.zip\MIS%20Apr%2006%20to%20Mar%2007\Monthly%20meeting(New)\MIS%20Formats\MIS%20Dec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trwmckptcl\d%20see1\windows\Desktop\pwc\WINDOWS\TEMP\TNS-FIELD%20DATA%202-1409%20ut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J:\HP%20System%20E%20Drive%20Data%20Backup\Alla%20Baksha%20AE(T)\Meeting%20Files\Meeting%202017-18\SDPKDP%20Meeting\All%20Files\Syed%20Yunus\Monthly%20Meeting%20Progress\G%20%20S%20%20E%20%20C%20%20O%20%20M\T%20E%20C%20H%20N%20I%20C%20A%20L\AET-II\AET-2\Monthly%20Progress\2008-09\MIS-%20Formats(Nov-08).xls?99DC7C17" TargetMode="External"/><Relationship Id="rId1" Type="http://schemas.openxmlformats.org/officeDocument/2006/relationships/externalLinkPath" Target="file:///\\99DC7C17\MIS-%20Formats(Nov-08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AMLET.XLS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15DPT5\Downloads\Documents%20and%20Settings\AEEMIS\Desktop\All%20Division\Documents%20and%20Settings\EETPGESCOM\Desktop\e\G%20%20S%20%20E%20%20C%20%20O%20%20M\T%20E%20C%20H%20N%20I%20C%20A%20L\AET-II\AET-2\Monthly%20Progress\2008-09\MIS-%20Formats(Dec-08)......xls?7446640B" TargetMode="External"/><Relationship Id="rId1" Type="http://schemas.openxmlformats.org/officeDocument/2006/relationships/externalLinkPath" Target="file:///\\7446640B\MIS-%20Formats(Dec-08)....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Documents%20and%20Settings\ACCOUNT%203\Desktop\JA-2015%20%20PQM\RA_FY07\QOS%20FY_07\HESCOM%20QOSFY-07%20WS\06QOS_dec-06\HZ\HZ%20QOS%20dec-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u\kptcl2%20(d)\windows\Desktop\pwc\WINDOWS\TEMP\TNS-FIELD%20DATA%202-1409%20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MONTHLY\0102\JAN\Sep\GRAPH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DOCUME~1\tjs\LOCALS~1\Temp\a\Dsl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yed%20Yunus\Monthly%20Meeting%20Progress\DOCUME~1\BOSS\LOCALS~1\Temp\Temporary%20Directory%201%20for%20MIS%20August%202007.zip\MIS%20Apr%2006%20to%20Mar%2007\Monthly%20meeting(New)\MIS%20Formats\MIS%20Dec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\d\Nirupama\EA%20&amp;%20EBS\Model%20of%20Energy%20Balance%20Sheet%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Niranthara%20Jyothi%202010-11\NJY%20PTK%20tenders\11kv%20lines\11%20KV%20Line%20Reconductring%2017%2008%202007\DPR\ROC%20HT\devi\FR\SR\STREN-3\FR3q2001SR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Scada%20implementation%20feeder%20details%2030.06.2016/monthlystatisticssoftcopy/Feb/Feb/d%20see1/windows/Desktop/pwc/WINDOWS/TEMP/TNS-FIELD%20DATA%202-1409%20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-02\Desktop\Users\GUL2049DTP-04\Desktop\e\DOCUME~1\BOSS\LOCALS~1\Temp\Temporary%20Directory%201%20for%20MIS%20August%202007.zip\MIS%20Apr%2006%20to%20Mar%2007\Monthly%20meeting(New)\MIS%20Formats\MIS%20Dec-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-02\Desktop\ANJANEYALU%20(F)\e\DOCUME~1\BOSS\LOCALS~1\Temp\Temporary%20Directory%201%20for%20MIS%20August%202007.zip\MIS%20Apr%2006%20to%20Mar%2007\Monthly%20meeting(New)\MIS%20Formats\MIS%20Dec-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et\SharedDocs\Data\ICEA\EMR%20YEARLY\EMR2005-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%20see1\windows\Desktop\pwc\WINDOWS\TEMP\TNS-FIELD%20DATA%202-1409%20u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Documents%20and%20Settings\ACCOUNT%203\Desktop\JA-2015%20%20PQM\e\G%20%20S%20%20E%20%20C%20%20O%20%20M\T%20E%20C%20H%20N%20I%20C%20A%20L\AET-II\AET-2\Monthly%20Progress\2008-09\MIS-%20Formats(Dec-08)....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BAS\ON%20THE%20JOB\Cost%20Accounting%20Formats\Poorv%20Discom\CAR%20Model\BS\Raw%20TB%20Data%20&amp;%20Cap-CAU%20as%20G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RECEIVED%20DATA\Users\Administrator\Desktop\K.Ravi%20Kumar%20DCB\2014-2015-Files\New%20Folder\June-R-Forma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CA\AppData\Local\Temp\TRM%20Reports%20Mar-2012\e\DOCUME~1\BOSS\LOCALS~1\Temp\Temporary%20Directory%201%20for%20MIS%20August%202007.zip\MIS%20Apr%2006%20to%20Mar%2007\Monthly%20meeting(New)\MIS%20Formats\MIS%20Dec-05.xls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microsoft.com/office/2019/04/relationships/externalLinkLongPath" Target="file:///J:\HP%20System%20E%20Drive%20Data%20Backup\Alla%20Baksha%20AE(T)\Meeting%20Files\Meeting%202017-18\SDPKDP%20Meeting\All%20Files\Users\GUL2048DTP04\Desktop\e\G%20%20S%20%20E%20%20C%20%20O%20%20M\T%20E%20C%20H%20N%20I%20C%20A%20L\AET-II\AET-2\Monthly%20Progress\2008-09\MIS-%20Formats(Dec-08)......xls?6EBB19A5" TargetMode="External"/><Relationship Id="rId1" Type="http://schemas.openxmlformats.org/officeDocument/2006/relationships/externalLinkPath" Target="file:///\\6EBB19A5\MIS-%20Formats(Dec-08)....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trwmckptcl\d%20see\windows\Desktop\pwc\WINDOWS\TEMP\TNS-FIELD%20DATA%202-1409%20u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SERVER\tldesign\L&amp;T\GRIDCO-Colony\220&amp;13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Users\DCA\AppData\Local\Temp\MDFormat%20Nov-11\Documents%20and%20Settings\pc\Desktop\Revised%20Format%20R%20-%20FY%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ANNUAL\9900\YRDATA\CSD.XLW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C7041\DESCALC\Batt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ublic\Documents\Sub%20Division%20wise%20Review%20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1\Documents%20and%20Settings\Administrator\My%20Documents\Downloads\Sept-11%20all%20Meeting\Documents%20and%20Settings\aao2\Application%20Data\Microsoft\Excel\Users\Public\Documents\Sub%20Division%20wise%20Review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201-04REL-Fin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1\d\BackupOfC\Arun%20kumar,%20CAC.RA\Meeting%20information%20files\17%20Meeting%20information%20May-12\SO%20DCB%20revised\d\e\e\G%20%20S%20%20E%20%20C%20%20O%20%20M\T%20E%20C%20H%20N%20I%20C%20A%20L\AET-II\AET-2\GKS-IP-Serviced%20List-Mar-0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yed%20Yunus\Monthly%20Meeting%20Progress\e\DOCUME~1\BOSS\LOCALS~1\Temp\Temporary%20Directory%201%20for%20MIS%20August%202007.zip\MIS%20Apr%2006%20to%20Mar%2007\Monthly%20meeting(New)\MIS%20Formats\MIS%20Dec-0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e220kvsrs\backup14072015\OLD%20SYSTEM%20DATA\AE(M)\F-11%20Monthly%20Statements\2015\JUNE-15\windows\Desktop\pwc\WINDOWS\TEMP\TNS-FIELD%20DATA%202-1409%20u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yed%20Yunus\Monthly%20Meeting%20Progress\Documents%20and%20Settings\TP\Desktop\e\G%20%20S%20%20E%20%20C%20%20O%20%20M\T%20E%20C%20H%20N%20I%20C%20A%20L\AET-II\AET-2\Monthly%20Progress\2008-09\MIS-%20Formats(Dec-08)....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rcle06\g\Lakshmi%20D%20Folder\MIS\June-13\e\DOCUME~1\BOSS\LOCALS~1\Temp\Temporary%20Directory%201%20for%20MIS%20August%202007.zip\MIS%20Apr%2006%20to%20Mar%2007\Monthly%20meeting(New)\MIS%20Formats\MIS%20Dec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-02\Desktop\Users\GUL2049DTP-04\Desktop\e\G%20%20S%20%20E%20%20C%20%20O%20%20M\T%20E%20C%20H%20N%20I%20C%20A%20L\AET-II\AET-2\Monthly%20Progress\2008-09\MIS-%20Formats(Dec-08).....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-02\Desktop\Users\GUL2049DTP-04\Desktop\e\e\G%20%20S%20%20E%20%20C%20%20O%20%20M\T%20E%20C%20H%20N%20I%20C%20A%20L\AET-II\AET-2\GKS-IP-Serviced%20List-Mar-08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division\d\C%20Data\keb\C%20AET-1\2006-07\interruption06-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-02\Desktop\ANJANEYALU%20(F)\e\G%20%20S%20%20E%20%20C%20%20O%20%20M\T%20E%20C%20H%20N%20I%20C%20A%20L\AET-II\AET-2\Monthly%20Progress\2008-09\MIS-%20Formats(Dec-08)....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Generation\AFIVE\YEARLY\GEN,PLF&amp;FACTOR\Performance%20Section%20B\Performance%20of%20MPSEB%20Stations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48DTP04\Downloads\MIS\Users\GUL2048DTP01\Downloads\Users\GUL2048DTP04\Downloads\Users\GUL2049DTP-04\Desktop\e\G%20%20S%20%20E%20%20C%20%20O%20%20M\T%20E%20C%20H%20N%20I%20C%20A%20L\AET-II\AET-2\Monthly%20Progress\2008-09\MIS-%20Formats(Dec-08)......xls?79F6AC6C" TargetMode="External"/><Relationship Id="rId1" Type="http://schemas.openxmlformats.org/officeDocument/2006/relationships/externalLinkPath" Target="file:///\\79F6AC6C\MIS-%20Formats(Dec-08).....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AEE\Local%20Settings\Temporary%20Internet%20Files\Content.IE5\WDWZY5G7\ANJANEYALU%20(F)\e\DOCUME~1\BOSS\LOCALS~1\Temp\Temporary%20Directory%201%20for%20MIS%20August%202007.zip\MIS%20Apr%2006%20to%20Mar%2007\Monthly%20meeting(New)\MIS%20Formats\MIS%20Dec-05.xls?A78B7712" TargetMode="External"/><Relationship Id="rId1" Type="http://schemas.openxmlformats.org/officeDocument/2006/relationships/externalLinkPath" Target="file:///\\A78B7712\MIS%20Dec-05.xls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COMPUTER1\Application%20Data\Microsoft\Excel\csc\MONTHLY%20MEETING\Technical%20Parameter\DTC%20Audit\ASR\GESCOM\Order%20Execution\Work%20orders\RC\Documents%20and%20Settings\Planning\Desktop\Note%20pad..do%20not%20delete.xls?8D77E15D" TargetMode="External"/><Relationship Id="rId1" Type="http://schemas.openxmlformats.org/officeDocument/2006/relationships/externalLinkPath" Target="file:///\\8D77E15D\Note%20pad..do%20not%20delet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3\d\D%20-%20Chakravarthy\Energy%20Audit%202010-11\October-2010\Feeder%20wise%20Energy%20Audi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t\e\e\G%20%20S%20%20E%20%20C%20%20O%20%20M\T%20E%20C%20H%20N%20I%20C%20A%20L\AET-II\AET-2\GKS-IP-Serviced%20List-Mar-08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Documents%20and%20Settings\ACCOUNT%203\Desktop\JA-2015%20%20PQM\HESCOM-2011-12\RRM\Meeting%20inf\Apr-2011\Mails\RA_FY07\QOS%20FY_07\HESCOM%20QOSFY-07%20WS\06QOS_dec-06\HZ\HZ%20QOS%20dec-0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%20Drive\Sr.%20Asst.(Works)\e\DOCUME~1\BOSS\LOCALS~1\Temp\Temporary%20Directory%201%20for%20MIS%20August%202007.zip\MIS%20Apr%2006%20to%20Mar%2007\Monthly%20meeting(New)\MIS%20Formats\MIS%20Dec-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12\d\M%20I%20S\2010\Oct-10\Dec-09%20MIS-Formats%20kopp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yed%20Yunus\Monthly%20Meeting%20Progress\Documents%20and%20Settings\TP\Desktop\e\DOCUME~1\BOSS\LOCALS~1\Temp\Temporary%20Directory%201%20for%20MIS%20August%202007.zip\MIS%20Apr%2006%20to%20Mar%2007\Monthly%20meeting(New)\MIS%20Formats\MIS%20Dec-0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04\Downloads\MIS\Users\GUL2048DTP01\Downloads\Users\GUL2048DTP05\Downloads\e\G%20%20S%20%20E%20%20C%20%20O%20%20M\T%20E%20C%20H%20N%20I%20C%20A%20L\AET-II\AET-2\Monthly%20Progress\2008-09\MIS-%20Formats(Dec-08)....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001\GEN%20LOS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lvsizing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tor\My%20Documents\Downloads\Revised%20Format%20R%20-%20FY%20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e\f\Documents%20and%20Settings\TP\Desktop\e\G%20%20S%20%20E%20%20C%20%20O%20%20M\T%20E%20C%20H%20N%20I%20C%20A%20L\AET-II\AET-2\Monthly%20Progress\2008-09\MIS-%20Formats(Dec-08).....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hanu\d%20see1\windows\Desktop\pwc\WINDOWS\TEMP\TNS-FIELD%20DATA%202-1409%20u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2\Desktop\DOCUME~1\BOSS\LOCALS~1\Temp\Temporary%20Directory%201%20for%20MIS%20August%202007.zip\MIS%20Apr%2006%20to%20Mar%2007\Monthly%20meeting(New)\MIS%20Formats\MIS%20Dec-05.xls" TargetMode="External"/></Relationships>
</file>

<file path=xl/externalLinks/_rels/externalLink65.xml.rels><?xml version="1.0" encoding="UTF-8" standalone="yes"?>
<Relationships xmlns="http://schemas.openxmlformats.org/package/2006/relationships"><Relationship Id="rId2" Type="http://schemas.microsoft.com/office/2019/04/relationships/externalLinkLongPath" Target="file:///J:\HP%20System%20E%20Drive%20Data%20Backup\Alla%20Baksha%20AE(T)\Meeting%20Files\Meeting%202017-18\SDPKDP%20Meeting\All%20Files\e\DOCUME~1\BOSS\LOCALS~1\Temp\Temporary%20Directory%201%20for%20MIS%20August%202007.zip\MIS%20Apr%2006%20to%20Mar%2007\Monthly%20meeting(New)\MIS%20Formats\MIS%20Dec-05.xls?DC228C10" TargetMode="External"/><Relationship Id="rId1" Type="http://schemas.openxmlformats.org/officeDocument/2006/relationships/externalLinkPath" Target="file:///\\DC228C10\MIS%20Dec-0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15DPT5\Downloads\Documents%20and%20Settings\ACCOUNT%203\Desktop\JA-2015%20%20PQM\e\e\G%20%20S%20%20E%20%20C%20%20O%20%20M\T%20E%20C%20H%20N%20I%20C%20A%20L\AET-II\AET-2\GKS-IP-Serviced%20List-Mar-08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3\design\Elec-Mech\EandI\Krv\T1399-E-SY-CPCL\Battery\BATR0003a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sc\MONTHLY%20MEETING\Technical%20Parameter\DTC%20Audit\ASR\GESCOM\Order%20Execution\Work%20orders\RC\Documents%20and%20Settings\Planning\Desktop\Note%20pad..do%20not%20delet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1\csc\MONTHLY%20MEETING\Technical%20Parameter\DTC%20Audit\ASR\GESCOM\Order%20Execution\Work%20orders\RC\Documents%20and%20Settings\Planning\Desktop\Note%20pad..do%20not%20dele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see1/windows/Desktop/pwc/WINDOWS/TEMP/TNS-FIELD%20DATA%202-1409%20u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onthly%20meeting%20information\Monthly%20meeting%20information\Office%20Files\New%20folder\d\G%20%20S%20%20E%20%20C%20%20O%20%20M\T%20E%20C%20H%20N%20I%20C%20A%20L\AET-II\AET-2\Monthly%20Progress\2008-09\MIS-%20Formats(Nov-08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ESCOM\Desktop\New%20Folder\Ganga%20Kalyan%20April-11%20to%20March-12\2011-2012\e\G%20%20S%20%20E%20%20C%20%20O%20%20M\T%20E%20C%20H%20N%20I%20C%20A%20L\AET-II\AET-2\Monthly%20Progress\2008-09\MIS-%20Formats(Dec-08).....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atabank\1-Projects%20In%20Hand\DFID\ARR%202003-04\Arr%20Petition%202003-04\For%20Submission\ARR%20Forms%20For%20Submissio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REF_CALCS\CWpump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Revised%20Format%20R%20-%20FY%2012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u\venu$\Tldesign\AMSG\tender\DEFENCE\controlroom%20building.xls" TargetMode="External"/></Relationships>
</file>

<file path=xl/externalLinks/_rels/externalLink76.xml.rels><?xml version="1.0" encoding="UTF-8" standalone="yes"?>
<Relationships xmlns="http://schemas.openxmlformats.org/package/2006/relationships"><Relationship Id="rId2" Type="http://schemas.microsoft.com/office/2019/04/relationships/externalLinkLongPath" Target="file:///J:\HP%20System%20E%20Drive%20Data%20Backup\Alla%20Baksha%20AE(T)\Meeting%20Files\Meeting%202017-18\SDPKDP%20Meeting\All%20Files\Users\GUL2048DTP-02\Desktop\ANJANEYALU%20(F)\e\e\G%20%20S%20%20E%20%20C%20%20O%20%20M\T%20E%20C%20H%20N%20I%20C%20A%20L\AET-II\AET-2\GKS-IP-Serviced%20List-Mar-08.xlsx?A3738A1B" TargetMode="External"/><Relationship Id="rId1" Type="http://schemas.openxmlformats.org/officeDocument/2006/relationships/externalLinkPath" Target="file:///\\A3738A1B\GKS-IP-Serviced%20List-Mar-08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_FY07\QOS%20FY_07\HESCOM%20QOSFY-07%20WS\06QOS_dec-06\HZ\HZ%20QOS%20dec-06.xls" TargetMode="External"/></Relationships>
</file>

<file path=xl/externalLinks/_rels/externalLink78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48DTP01\AppData\Local\Microsoft\Windows\Temporary%20Internet%20Files\Content.IE5\1RFSHZ3H\e\DOCUME~1\BOSS\LOCALS~1\Temp\Temporary%20Directory%201%20for%20MIS%20August%202007.zip\MIS%20Apr%2006%20to%20Mar%2007\Monthly%20meeting(New)\MIS%20Formats\MIS%20Dec-05.xls?67DC7D72" TargetMode="External"/><Relationship Id="rId1" Type="http://schemas.openxmlformats.org/officeDocument/2006/relationships/externalLinkPath" Target="file:///\\67DC7D72\MIS%20Dec-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ocuments%20and%20Settings\ak_srivastava\Desktop\KPMG\Financial%20Mo\Final%20Model\PF_Modelling_KPMG%20v3.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ternet\Share%20documents\RECPDCL%20MAIL%20documents\Ambala%2016%2008%202010\Final%20REC-26-07-10\25-07-2010\Ellenabad@25-07-2010\Ellenabad@22.-7-2010\BAS\ON%20THE%20JOB\Cost%20Accounting%20Formats\Poorv%20Discom\CAR%20Model\BS\Raw%20TB%20Data%20&amp;%20Cap-CAU%20as%20Gen.xls?2098ABE2" TargetMode="External"/><Relationship Id="rId1" Type="http://schemas.openxmlformats.org/officeDocument/2006/relationships/externalLinkPath" Target="file:///\\2098ABE2\Raw%20TB%20Data%20&amp;%20Cap-CAU%20as%20Gen.xls" TargetMode="External"/></Relationships>
</file>

<file path=xl/externalLinks/_rels/externalLink80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15DPT5\Downloads\Documents%20and%20Settings\ACCOUNT%203\Desktop\JA-2015%20%20PQM\Sept-11%20all%20Meeting\Documents%20and%20Settings\aao2\Application%20Data\Microsoft\Excel\Documents%20and%20Settings\pc\Desktop\Revised%20Format%20R%20-%20FY%2012.xlsx?8A2AFBCA" TargetMode="External"/><Relationship Id="rId1" Type="http://schemas.openxmlformats.org/officeDocument/2006/relationships/externalLinkPath" Target="file:///\\8A2AFBCA\Revised%20Format%20R%20-%20FY%2012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16-17\Users\gescom2\Desktop\e\DOCUME~1\BOSS\LOCALS~1\Temp\Temporary%20Directory%201%20for%20MIS%20August%202007.zip\MIS%20Apr%2006%20to%20Mar%2007\Monthly%20meeting(New)\MIS%20Formats\MIS%20Dec-0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e\e\G%20%20S%20%20E%20%20C%20%20O%20%20M\T%20E%20C%20H%20N%20I%20C%20A%20L\AET-II\AET-2\GKS-IP-Serviced%20List-Mar-0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/e/DOCUME~1/BOSS/LOCALS~1/Temp/Temporary%20Directory%201%20for%20MIS%20August%202007.zip/MIS%20Apr%2006%20to%20Mar%2007/Monthly%20meeting(New)/MIS%20Formats/MIS%20Dec-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2\d\RA_FY07\QOS%20FY_07\HESCOM%20QOSFY-07%20WS\06QOS_dec-06\HZ\HZ%20QOS%20dec-0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EE\Local%20Settings\Temporary%20Internet%20Files\Content.IE5\WDWZY5G7\ANJANEYALU%20(F)\e\G%20%20S%20%20E%20%20C%20%20O%20%20M\T%20E%20C%20H%20N%20I%20C%20A%20L\AET-II\AET-2\Monthly%20Progress\2008-09\MIS-%20Formats(Dec-08)....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04\Desktop\e\DOCUME~1\BOSS\LOCALS~1\Temp\Temporary%20Directory%201%20for%20MIS%20August%202007.zip\MIS%20Apr%2006%20to%20Mar%2007\Monthly%20meeting(New)\MIS%20Formats\MIS%20Dec-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Documents%20and%20Settings\pc\Desktop\Revised%20Format%20R%20-%20FY%2012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\Downloads\e\DOCUME~1\BOSS\LOCALS~1\Temp\Temporary%20Directory%201%20for%20MIS%20August%202007.zip\MIS%20Apr%2006%20to%20Mar%2007\Monthly%20meeting(New)\MIS%20Formats\MIS%20Dec-0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e\G%20%20S%20%20E%20%20C%20%20O%20%20M\T%20E%20C%20H%20N%20I%20C%20A%20L\AET-II\AET-2\Monthly%20Progress\2008-09\MIS-%20Formats(Dec-08)..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PMPC\DataBase\WINDOWS\Profiles\rk\Desktop\220-03%20Latest\Global%20model%2028th%20Feb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LECT\Calculation\Battery%20&amp;%20Battery%20charger\REV%20R1\potablwater.xl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Syed%20Yunus\Monthly%20Meeting%20Progress\Gangavathi%20Division\MD%20meeting\Documents%20and%20Settings\TP\Desktop\e\DOCUME~1\BOSS\LOCALS~1\Temp\Temporary%20Directory%201%20for%20MIS%20August%202007.zip\MIS%20Apr%2006%20to%20Mar%2007\Monthly%20meeting(New)\MIS%20Formats\MIS%20Dec-05.xls?1289E615" TargetMode="External"/><Relationship Id="rId1" Type="http://schemas.openxmlformats.org/officeDocument/2006/relationships/externalLinkPath" Target="file:///\\1289E615\MIS%20Dec-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01\AppData\Local\Microsoft\Windows\Temporary%20Internet%20Files\Content.IE5\1RFSHZ3H\e\G%20%20S%20%20E%20%20C%20%20O%20%20M\T%20E%20C%20H%20N%20I%20C%20A%20L\AET-II\AET-2\Monthly%20Progress\2008-09\MIS-%20Formats(Dec-08).....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All%20Files\Sameer's%20folder\MSEB\Tariff%20Filing%202003-04\Outputs\Models\Working%20Models\old\Dispatch%202.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e\f\e\DOCUME~1\BOSS\LOCALS~1\Temp\Temporary%20Directory%201%20for%20MIS%20August%202007.zip\MIS%20Apr%2006%20to%20Mar%2007\Monthly%20meeting(New)\MIS%20Formats\MIS%20Dec-05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UL2048DTP04\Downloads\MIS\Users\GUL2048DTP01\Downloads\Users\GUL2048DTP04\Downloads\ANJANEYALU%20(F)\e\G%20%20S%20%20E%20%20C%20%20O%20%20M\T%20E%20C%20H%20N%20I%20C%20A%20L\AET-II\AET-2\Monthly%20Progress\2008-09\MIS-%20Formats(Dec-08).....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P%20System%20E%20Drive%20Data%20Backup\Alla%20Baksha%20AE(T)\Meeting%20Files\Meeting%202017-18\SDPKDP%20Meeting\Databank\1-Projects%20In%20Hand\DFID\ARR%202003-04\Arr%20Petition%202003-04\For%20Submission\ARR%20Forms%20For%20Submission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\AppData\Roaming\Microsoft\Excel\Users\Gescom\Desktop\Monthly%20Feeder-wise%20Energy%20Audit%20Reports%20from%20all%20Divs\bidar%20dvn%20jan-1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andesh\DCB\DCB%2012-13\DCB\DCB%2011-12\Corporate%20%20Format%20R%20-%20FY%2012.xlsx" TargetMode="External"/></Relationships>
</file>

<file path=xl/externalLinks/_rels/externalLink99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Users\GUL2048DTP04\Downloads\MIS\Users\GUL2048DTP01\Downloads\Users\GUL2048DTP05\Downloads\e\DOCUME~1\BOSS\LOCALS~1\Temp\Temporary%20Directory%201%20for%20MIS%20August%202007.zip\MIS%20Apr%2006%20to%20Mar%2007\Monthly%20meeting(New)\MIS%20Formats\MIS%20Dec-05.xls?6CB80470" TargetMode="External"/><Relationship Id="rId1" Type="http://schemas.openxmlformats.org/officeDocument/2006/relationships/externalLinkPath" Target="file:///\\6CB80470\MIS%20Dec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  <sheetName val="TL&amp;SS Foramt june-2020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GKS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4(A-C)"/>
      <sheetName val="Format-15(B)"/>
      <sheetName val="Format15(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11 KV Re-Cond (Abs)"/>
      <sheetName val="11 KV Re-Cond"/>
      <sheetName val="HT Abs"/>
      <sheetName val="HT App Pend (2)"/>
      <sheetName val="MS App Pend"/>
      <sheetName val="RHH"/>
      <sheetName val="SO RC"/>
      <sheetName val="APDRP Progress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Format-13A SC-ST(Indivdual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A"/>
      <sheetName val="UK"/>
      <sheetName val="Cost Reco data download"/>
      <sheetName val="IP Assessment_June.08"/>
      <sheetName val="J"/>
      <sheetName val="Sheet1_x0000__xffff__xffff__x0000__x0000__x0011_HZ QOS dec-06.xls_x0000__x0000_"/>
      <sheetName val="04REL"/>
      <sheetName val="Sheet1?_xffff__xffff_??_x0011_HZ QOS dec-06.xls??"/>
      <sheetName val="QFC"/>
      <sheetName val="DE"/>
      <sheetName val="QOSWS "/>
      <sheetName val="oct-06"/>
      <sheetName val="Sheet1__xffff__xffff____x0011_HZ QOS dec-06.xls__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QFC"/>
      <sheetName val="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A 3_7"/>
      <sheetName val="04REL"/>
      <sheetName val="Salient1"/>
      <sheetName val="Cat_Ser_load"/>
      <sheetName val="data"/>
      <sheetName val="Sheet1"/>
      <sheetName val="Inputs"/>
      <sheetName val="QOSWS "/>
      <sheetName val="QFC"/>
      <sheetName val="DE"/>
      <sheetName val="A"/>
      <sheetName val="132kv DCDS"/>
      <sheetName val=""/>
      <sheetName val="J"/>
      <sheetName val="Basis"/>
      <sheetName val="Unit_Rate"/>
      <sheetName val="160MVA_Addl"/>
      <sheetName val="220KV_FB"/>
      <sheetName val="315MVA_Addl"/>
      <sheetName val="Addl_401"/>
      <sheetName val="Addl_20"/>
      <sheetName val="Addl_63_(2)"/>
      <sheetName val="Data base Feb 09"/>
      <sheetName val="grid"/>
      <sheetName val="Dom"/>
      <sheetName val="ATP"/>
      <sheetName val="R_Hrs_ Since Comm"/>
      <sheetName val="A_3_7"/>
      <sheetName val="Work_sheet"/>
      <sheetName val="dpc cost"/>
      <sheetName val="SUMMERY"/>
      <sheetName val="UK"/>
      <sheetName val="Scheme Area Details_Block__ C2"/>
      <sheetName val="New33KVSS_E3"/>
      <sheetName val="Prop aug of Ex 33KVSS_E3a"/>
      <sheetName val="Coalmine"/>
    </sheetNames>
    <sheetDataSet>
      <sheetData sheetId="0">
        <row r="38">
          <cell r="A38" t="str">
            <v xml:space="preserve">ESTIMATE FOR INSTALLATION OF ADDITIONAL 1X40MVA 132/33KV TRANSFORMER AT EXISTING EHV SUBSTATION </v>
          </cell>
        </row>
      </sheetData>
      <sheetData sheetId="1">
        <row r="38">
          <cell r="A38" t="str">
            <v xml:space="preserve">ESTIMATE FOR INSTALLATION OF ADDITIONAL 1X40MVA 132/33KV TRANSFORMER AT EXISTING EHV SUBSTATION </v>
          </cell>
        </row>
      </sheetData>
      <sheetData sheetId="2">
        <row r="38">
          <cell r="A38" t="str">
            <v xml:space="preserve">ESTIMATE FOR INSTALLATION OF ADDITIONAL 1X40MVA 132/33KV TRANSFORMER AT EXISTING EHV SUBSTATION </v>
          </cell>
        </row>
      </sheetData>
      <sheetData sheetId="3">
        <row r="38">
          <cell r="A38" t="str">
            <v xml:space="preserve">ESTIMATE FOR INSTALLATION OF ADDITIONAL 1X40MVA 132/33KV TRANSFORMER AT EXISTING EHV SUBSTATION </v>
          </cell>
        </row>
      </sheetData>
      <sheetData sheetId="4">
        <row r="38">
          <cell r="A38" t="str">
            <v xml:space="preserve">ESTIMATE FOR INSTALLATION OF ADDITIONAL 1X40MVA 132/33KV TRANSFORMER AT EXISTING EHV SUBSTATION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39">
          <cell r="A39" t="str">
            <v>ESTIMATE FOR INSTALLATION OF ADDITIONAL 1X40MVA 132/33KV TRANSFORMER AT EXISTING EHV SUBSTATION</v>
          </cell>
        </row>
        <row r="40">
          <cell r="A40" t="str">
            <v>SCHEDULE</v>
          </cell>
        </row>
        <row r="41">
          <cell r="A41" t="str">
            <v>SCHEDULE</v>
          </cell>
        </row>
        <row r="42">
          <cell r="A42" t="str">
            <v>TOTAL NO. OF LOCATIONS</v>
          </cell>
          <cell r="B42">
            <v>0</v>
          </cell>
          <cell r="C42">
            <v>1</v>
          </cell>
        </row>
        <row r="43">
          <cell r="C43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5">
          <cell r="A45" t="str">
            <v>SNO</v>
          </cell>
          <cell r="B45" t="str">
            <v>PARTICULARS</v>
          </cell>
          <cell r="C45" t="str">
            <v>Quantity</v>
          </cell>
          <cell r="D45" t="str">
            <v>EX-W Rate</v>
          </cell>
          <cell r="E45" t="str">
            <v>EX-W Amount</v>
          </cell>
          <cell r="F45" t="str">
            <v>Other Rate</v>
          </cell>
          <cell r="G45" t="str">
            <v>Other Amount</v>
          </cell>
          <cell r="H45" t="str">
            <v>Total Rate</v>
          </cell>
          <cell r="I45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7">
          <cell r="A47" t="str">
            <v>(A)</v>
          </cell>
          <cell r="B47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1">
          <cell r="A61">
            <v>13</v>
          </cell>
          <cell r="B61" t="str">
            <v>Double Tension String with H/W</v>
          </cell>
          <cell r="C61">
            <v>0</v>
          </cell>
          <cell r="D61">
            <v>0.114685</v>
          </cell>
          <cell r="E61">
            <v>0</v>
          </cell>
          <cell r="F61">
            <v>1.1599999999999999E-2</v>
          </cell>
          <cell r="G61">
            <v>0</v>
          </cell>
          <cell r="H61">
            <v>0.12628500000000001</v>
          </cell>
          <cell r="I61">
            <v>0</v>
          </cell>
        </row>
        <row r="62">
          <cell r="B62" t="str">
            <v>SUB TOTAL (A)</v>
          </cell>
          <cell r="C62" t="str">
            <v/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I63">
            <v>0</v>
          </cell>
        </row>
        <row r="64">
          <cell r="A64" t="str">
            <v>(B)</v>
          </cell>
          <cell r="B64" t="str">
            <v>132KV EQUIPMENTS</v>
          </cell>
        </row>
        <row r="65">
          <cell r="A65" t="str">
            <v>(B)</v>
          </cell>
          <cell r="B65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79">
          <cell r="A79">
            <v>13</v>
          </cell>
          <cell r="B79" t="str">
            <v>Double Tension String with H/W</v>
          </cell>
          <cell r="C79">
            <v>8</v>
          </cell>
          <cell r="D79">
            <v>5.9319999999999998E-2</v>
          </cell>
          <cell r="E79">
            <v>0.47455999999999998</v>
          </cell>
          <cell r="F79">
            <v>6.992E-3</v>
          </cell>
          <cell r="G79">
            <v>5.5939999999999997E-2</v>
          </cell>
          <cell r="H79">
            <v>6.6311999999999996E-2</v>
          </cell>
          <cell r="I79">
            <v>0.53049999999999997</v>
          </cell>
        </row>
        <row r="80">
          <cell r="B80" t="str">
            <v>SUB TOTAL (B)</v>
          </cell>
          <cell r="C80">
            <v>0</v>
          </cell>
          <cell r="D80">
            <v>0</v>
          </cell>
          <cell r="E80">
            <v>18.909721452513967</v>
          </cell>
          <cell r="F80">
            <v>0</v>
          </cell>
          <cell r="G80">
            <v>1.801389441340782</v>
          </cell>
          <cell r="H80">
            <v>0</v>
          </cell>
          <cell r="I80">
            <v>20.711110893854752</v>
          </cell>
        </row>
        <row r="81">
          <cell r="I81">
            <v>20.711110999999999</v>
          </cell>
        </row>
        <row r="82">
          <cell r="A82" t="str">
            <v>(C)</v>
          </cell>
          <cell r="B82" t="str">
            <v>33KV EQUIPMENTS</v>
          </cell>
        </row>
        <row r="83">
          <cell r="A83" t="str">
            <v>(C)</v>
          </cell>
          <cell r="B83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5">
          <cell r="A95">
            <v>11</v>
          </cell>
          <cell r="B95" t="str">
            <v>Double Tension String with H/W</v>
          </cell>
          <cell r="C95">
            <v>8</v>
          </cell>
          <cell r="D95">
            <v>1.038E-2</v>
          </cell>
          <cell r="E95">
            <v>0.12456</v>
          </cell>
          <cell r="F95">
            <v>4.5999999999999999E-3</v>
          </cell>
          <cell r="G95">
            <v>5.5199999999999999E-2</v>
          </cell>
          <cell r="H95">
            <v>1.498E-2</v>
          </cell>
          <cell r="I95">
            <v>0.17976</v>
          </cell>
        </row>
        <row r="96">
          <cell r="B96" t="str">
            <v>SUB TOTAL (C)</v>
          </cell>
          <cell r="C96">
            <v>0</v>
          </cell>
          <cell r="D96">
            <v>0</v>
          </cell>
          <cell r="E96">
            <v>5.0827799999999996</v>
          </cell>
          <cell r="F96">
            <v>0</v>
          </cell>
          <cell r="G96">
            <v>0.37859999999999994</v>
          </cell>
          <cell r="H96">
            <v>0</v>
          </cell>
          <cell r="I96">
            <v>5.4613800000000001</v>
          </cell>
        </row>
        <row r="97">
          <cell r="I97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99">
          <cell r="A99" t="str">
            <v>(D)</v>
          </cell>
          <cell r="B99" t="str">
            <v>TRANSFORMER &amp; ASSOCIATED EQUIP.</v>
          </cell>
        </row>
        <row r="100">
          <cell r="A100">
            <v>1</v>
          </cell>
          <cell r="B100" t="str">
            <v>160MVA 220/132KV Xmer(with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4">
          <cell r="A104">
            <v>4</v>
          </cell>
          <cell r="B104" t="str">
            <v>Oil Storage Tank (15/20 KL)</v>
          </cell>
          <cell r="C104">
            <v>0</v>
          </cell>
          <cell r="D104">
            <v>0</v>
          </cell>
          <cell r="E104">
            <v>0</v>
          </cell>
          <cell r="F104">
            <v>2</v>
          </cell>
          <cell r="G104">
            <v>0</v>
          </cell>
          <cell r="H104">
            <v>2</v>
          </cell>
          <cell r="I104">
            <v>0</v>
          </cell>
        </row>
        <row r="105">
          <cell r="B105" t="str">
            <v>SUB TOTAL (D)</v>
          </cell>
          <cell r="C105">
            <v>0</v>
          </cell>
          <cell r="D105">
            <v>0</v>
          </cell>
          <cell r="E105">
            <v>126.63249344262296</v>
          </cell>
          <cell r="F105">
            <v>0</v>
          </cell>
          <cell r="G105">
            <v>8.816557377049179</v>
          </cell>
          <cell r="H105">
            <v>0</v>
          </cell>
          <cell r="I105">
            <v>135.44905081967212</v>
          </cell>
        </row>
        <row r="106">
          <cell r="I106">
            <v>135.449051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09">
          <cell r="B109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A121">
            <v>11</v>
          </cell>
          <cell r="B121" t="str">
            <v>132kV Coupling Capacitors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 t="str">
            <v>SUB TOTAL (E)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I123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5">
          <cell r="A125" t="str">
            <v>(F-I)</v>
          </cell>
          <cell r="B125" t="str">
            <v>220KV Structures</v>
          </cell>
          <cell r="C125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6">
          <cell r="A136">
            <v>10</v>
          </cell>
          <cell r="B136" t="str">
            <v>PT/CVT structure</v>
          </cell>
          <cell r="C136">
            <v>0</v>
          </cell>
          <cell r="D136">
            <v>0.27</v>
          </cell>
          <cell r="E136">
            <v>0</v>
          </cell>
        </row>
        <row r="137">
          <cell r="B137" t="str">
            <v>SUB TOTAL (F-I)</v>
          </cell>
          <cell r="C137">
            <v>0</v>
          </cell>
          <cell r="D137">
            <v>0</v>
          </cell>
          <cell r="E137">
            <v>0</v>
          </cell>
        </row>
        <row r="138">
          <cell r="E138">
            <v>0</v>
          </cell>
        </row>
        <row r="139">
          <cell r="A139" t="str">
            <v>(F-II)</v>
          </cell>
          <cell r="B139" t="str">
            <v>132KV STRUCTURE</v>
          </cell>
        </row>
        <row r="140">
          <cell r="A140" t="str">
            <v>(F-II)</v>
          </cell>
          <cell r="B140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1">
          <cell r="A151">
            <v>10</v>
          </cell>
          <cell r="B151" t="str">
            <v>PT structure</v>
          </cell>
          <cell r="C151">
            <v>0</v>
          </cell>
          <cell r="D151">
            <v>0.22700000000000001</v>
          </cell>
          <cell r="E151">
            <v>0</v>
          </cell>
        </row>
        <row r="152">
          <cell r="B152" t="str">
            <v>SUB TOTAL (F-II)</v>
          </cell>
          <cell r="C152">
            <v>0</v>
          </cell>
          <cell r="D152">
            <v>0</v>
          </cell>
          <cell r="E152">
            <v>18.798999999999999</v>
          </cell>
        </row>
        <row r="153">
          <cell r="E153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5">
          <cell r="A155" t="str">
            <v>(F-III)</v>
          </cell>
          <cell r="B155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5">
          <cell r="A165">
            <v>9</v>
          </cell>
          <cell r="B165" t="str">
            <v>Post Insulator structure</v>
          </cell>
          <cell r="C165">
            <v>0</v>
          </cell>
          <cell r="D165">
            <v>0.1</v>
          </cell>
          <cell r="E165">
            <v>0</v>
          </cell>
        </row>
        <row r="166">
          <cell r="B166" t="str">
            <v>SUB TOTAL (F-III)</v>
          </cell>
          <cell r="C166">
            <v>0</v>
          </cell>
          <cell r="D166">
            <v>0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C168">
            <v>0</v>
          </cell>
          <cell r="D168">
            <v>0</v>
          </cell>
          <cell r="E168">
            <v>22.567999999999998</v>
          </cell>
        </row>
        <row r="169">
          <cell r="E169">
            <v>22.568000000000001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1">
          <cell r="B171" t="str">
            <v>TOTAL  COST OF STEEL (F)</v>
          </cell>
          <cell r="C171">
            <v>22.568000000000001</v>
          </cell>
          <cell r="D171">
            <v>0.260963</v>
          </cell>
          <cell r="E171">
            <v>5.8894190000000002</v>
          </cell>
          <cell r="F171">
            <v>9.0939999999999997E-3</v>
          </cell>
          <cell r="G171">
            <v>0.205231</v>
          </cell>
          <cell r="H171">
            <v>0.27005699999999999</v>
          </cell>
          <cell r="I171">
            <v>6.0946499999999997</v>
          </cell>
        </row>
        <row r="172">
          <cell r="A172" t="str">
            <v>G</v>
          </cell>
          <cell r="B172" t="str">
            <v>BUSBAR, EARTHING MATERIAL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</row>
        <row r="173">
          <cell r="I173">
            <v>0</v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F178">
            <v>0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F179">
            <v>0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D181">
            <v>0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2">
          <cell r="E182">
            <v>0</v>
          </cell>
          <cell r="F182">
            <v>0.1</v>
          </cell>
          <cell r="G182">
            <v>0.1</v>
          </cell>
          <cell r="H182" t="str">
            <v>LS</v>
          </cell>
          <cell r="I182">
            <v>0.1</v>
          </cell>
        </row>
        <row r="183">
          <cell r="B183" t="str">
            <v>SUB TOTAL (G)</v>
          </cell>
          <cell r="C183">
            <v>0</v>
          </cell>
          <cell r="D183">
            <v>0</v>
          </cell>
          <cell r="E183">
            <v>3.4125500000000004</v>
          </cell>
          <cell r="F183">
            <v>0</v>
          </cell>
          <cell r="G183">
            <v>0.26250000000000001</v>
          </cell>
          <cell r="H183">
            <v>0</v>
          </cell>
          <cell r="I183">
            <v>3.6750500000000001</v>
          </cell>
        </row>
        <row r="184">
          <cell r="I184">
            <v>3.6750500000000001</v>
          </cell>
        </row>
        <row r="185">
          <cell r="A185" t="str">
            <v>H</v>
          </cell>
          <cell r="B185" t="str">
            <v>AC/DC SUPPLY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 t="str">
            <v/>
          </cell>
        </row>
        <row r="186">
          <cell r="I186">
            <v>0</v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D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 t="str">
            <v>LS</v>
          </cell>
          <cell r="I194">
            <v>0</v>
          </cell>
        </row>
        <row r="195">
          <cell r="B195" t="str">
            <v>SUB TOTAL (H)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I196">
            <v>0</v>
          </cell>
        </row>
        <row r="197">
          <cell r="A197" t="str">
            <v>I</v>
          </cell>
          <cell r="B197" t="str">
            <v>CIVIL WORKS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</row>
        <row r="198">
          <cell r="A198" t="str">
            <v/>
          </cell>
          <cell r="B198" t="str">
            <v xml:space="preserve">Foundation work of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str">
            <v/>
          </cell>
        </row>
        <row r="199">
          <cell r="I199">
            <v>0</v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D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D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D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D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D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D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D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D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D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D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D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D211">
            <v>0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D212">
            <v>0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D213">
            <v>0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D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D215">
            <v>0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D216">
            <v>0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D217">
            <v>0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D218">
            <v>0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D219">
            <v>0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D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D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D222">
            <v>0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D223">
            <v>0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D224">
            <v>0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D225">
            <v>0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D226">
            <v>0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D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D228">
            <v>0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D230">
            <v>0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D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D232">
            <v>0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D236">
            <v>0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D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D238">
            <v>0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39">
          <cell r="E239">
            <v>0</v>
          </cell>
          <cell r="F239">
            <v>0.5</v>
          </cell>
          <cell r="G239">
            <v>0.5</v>
          </cell>
          <cell r="H239" t="str">
            <v>LS</v>
          </cell>
          <cell r="I239">
            <v>0.5</v>
          </cell>
        </row>
        <row r="240">
          <cell r="A240" t="str">
            <v/>
          </cell>
          <cell r="B240" t="str">
            <v>SUB TOTAL (I)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7.0570000000000004</v>
          </cell>
          <cell r="H240">
            <v>0</v>
          </cell>
          <cell r="I240">
            <v>7.0570000000000004</v>
          </cell>
        </row>
        <row r="241">
          <cell r="I241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3">
          <cell r="A243" t="str">
            <v>J</v>
          </cell>
          <cell r="B243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D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D245">
            <v>0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D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D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D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D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D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D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D252">
            <v>0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D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D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D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D257">
            <v>0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D258">
            <v>0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D259">
            <v>0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D260">
            <v>0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D261">
            <v>0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D262">
            <v>0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D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D264">
            <v>0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D265">
            <v>0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D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D267">
            <v>0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D268">
            <v>0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D269">
            <v>0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D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D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D272">
            <v>0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D273">
            <v>0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D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D275">
            <v>0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D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D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D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D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D280">
            <v>0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D281">
            <v>0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3">
          <cell r="E283">
            <v>0</v>
          </cell>
          <cell r="F283">
            <v>0.1</v>
          </cell>
          <cell r="G283">
            <v>0.1</v>
          </cell>
          <cell r="H283" t="str">
            <v>LS</v>
          </cell>
          <cell r="I283">
            <v>0.1</v>
          </cell>
        </row>
        <row r="284">
          <cell r="B284" t="str">
            <v>SUB TOTAL (J)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3.7711999999999999</v>
          </cell>
          <cell r="H284">
            <v>0</v>
          </cell>
          <cell r="I284">
            <v>3.7711999999999999</v>
          </cell>
        </row>
      </sheetData>
      <sheetData sheetId="13">
        <row r="38">
          <cell r="A38" t="str">
            <v>ESTIMATE FOR INSTALLATION OF ADDITIONAL 1X40MVA 132/33KV TRANSFORMER AT EXISTING EHV SUBSTATION</v>
          </cell>
        </row>
      </sheetData>
      <sheetData sheetId="14">
        <row r="38">
          <cell r="A38" t="str">
            <v xml:space="preserve">ESTIMATE FOR INSTALLATION OF ADDITIONAL 1X40MVA 132/33KV TRANSFORMER AT EXISTING EHV SUBSTATION </v>
          </cell>
        </row>
      </sheetData>
      <sheetData sheetId="15">
        <row r="38">
          <cell r="A38" t="str">
            <v xml:space="preserve">ESTIMATE FOR INSTALLATION OF ADDITIONAL 1X40MVA 132/33KV TRANSFORMER AT EXISTING EHV SUBSTATION </v>
          </cell>
        </row>
      </sheetData>
      <sheetData sheetId="16">
        <row r="38">
          <cell r="A38" t="str">
            <v xml:space="preserve">ESTIMATE FOR INSTALLATION OF ADDITIONAL 1X40MVA 132/33KV TRANSFORMER AT EXISTING EHV SUBSTATION 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AILY"/>
      <sheetName val="MPCSSD"/>
      <sheetName val="DTHG"/>
      <sheetName val="Chart1"/>
      <sheetName val="DLC"/>
      <sheetName val="Stationwise Thermal &amp; Hydel Gen"/>
      <sheetName val="Executive Summary -Thermal"/>
      <sheetName val="TWELVE"/>
      <sheetName val="Salient1"/>
      <sheetName val="agl-pump-sets"/>
      <sheetName val="EG"/>
      <sheetName val="pump-sets(AI)"/>
      <sheetName val="installes-capacity"/>
      <sheetName val="per-capita"/>
      <sheetName val="towns&amp;villages"/>
      <sheetName val="overall"/>
      <sheetName val="1"/>
      <sheetName val="R_Abstract"/>
      <sheetName val="A2-02-03"/>
      <sheetName val="Sheet2"/>
      <sheetName val="BillingEffi"/>
      <sheetName val="Sec-5a"/>
      <sheetName val="Sec-1a"/>
      <sheetName val="Sec-8d"/>
      <sheetName val="Sec-3a"/>
      <sheetName val="Sec-1b"/>
      <sheetName val="Sec-1c"/>
      <sheetName val="Sec-8c"/>
      <sheetName val="ATC Loss Red"/>
      <sheetName val="STN WISE EMR"/>
      <sheetName val="A 3.7"/>
      <sheetName val="Sheet4"/>
      <sheetName val="BREAKUP OF OIL"/>
      <sheetName val="04REL"/>
      <sheetName val="Cat_Ser_load"/>
      <sheetName val="ser released caste wise"/>
      <sheetName val="Bgk SC"/>
      <sheetName val="Bgk ST"/>
      <sheetName val="GLD sc"/>
      <sheetName val="GLD ST"/>
      <sheetName val="ILK SC"/>
      <sheetName val="ILK ST"/>
      <sheetName val="data"/>
      <sheetName val="Sheet1"/>
      <sheetName val="Inputs"/>
      <sheetName val="Global model 28th Feb.xls"/>
      <sheetName val="Co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QFC"/>
      <sheetName val="DE"/>
      <sheetName val="220 11  BS "/>
      <sheetName val="A1-Continuous"/>
      <sheetName val="Codes"/>
      <sheetName val="UK"/>
      <sheetName val="PMS"/>
      <sheetName val="Addl.40"/>
      <sheetName val="TOPSHT"/>
      <sheetName val="DSLP"/>
      <sheetName val="Load Details(B2)"/>
      <sheetName val="Coalmine"/>
      <sheetName val="Design"/>
      <sheetName val="1"/>
      <sheetName val="FT-001_R0"/>
      <sheetName val="FT-05-02_R0"/>
      <sheetName val="e220-66kV_"/>
      <sheetName val="Bidform"/>
      <sheetName val="Material "/>
      <sheetName val="Labour &amp; Plant"/>
      <sheetName val="細目"/>
      <sheetName val="UNP-NCW "/>
      <sheetName val="SPT vs PHI"/>
      <sheetName val="QOSWS "/>
      <sheetName val="d-safe DELUXE"/>
      <sheetName val="Sheet1"/>
      <sheetName val="#REF"/>
      <sheetName val="Sheet 1"/>
      <sheetName val="PROG_DATA"/>
      <sheetName val="purpose&amp;input"/>
      <sheetName val="Code"/>
      <sheetName val="apr-06"/>
      <sheetName val="mAY-06"/>
      <sheetName val="JUNE -06"/>
      <sheetName val="1qtr"/>
      <sheetName val="july-06"/>
      <sheetName val="aug-06"/>
      <sheetName val="Sept-06"/>
      <sheetName val="2qtr"/>
      <sheetName val="oct-06"/>
      <sheetName val="nov-06 "/>
      <sheetName val="Dec-06"/>
      <sheetName val="jan-07"/>
      <sheetName val="feb"/>
      <sheetName val="Mar"/>
      <sheetName val="Dec-06 "/>
      <sheetName val="DCB"/>
      <sheetName val="IDCCALHYD-GO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t 1"/>
      <sheetName val="A"/>
      <sheetName val="C"/>
      <sheetName val="D"/>
      <sheetName val="E"/>
      <sheetName val="F"/>
      <sheetName val="G"/>
      <sheetName val="H"/>
      <sheetName val="I"/>
      <sheetName val="J"/>
      <sheetName val="K"/>
      <sheetName val="Graph"/>
      <sheetName val="AT&amp;C of HESCOM"/>
      <sheetName val="Cum AT&amp;C of HESCOM"/>
      <sheetName val="DEBS including EHT"/>
      <sheetName val=" MonthwisCUM DEBS including EHT"/>
      <sheetName val="All Months %"/>
      <sheetName val="Unmetered consum"/>
      <sheetName val="Cum Un Mtd.Month wise"/>
      <sheetName val="(FORMAT)F.E.A &amp; A.T. &amp; C. LOSS%"/>
      <sheetName val="distribution Abstract"/>
      <sheetName val="QOSWS "/>
      <sheetName val="FT-05-02IsoBOM"/>
      <sheetName val="Bongaon"/>
      <sheetName val="Jeerat"/>
      <sheetName val="NJP"/>
      <sheetName val=""/>
      <sheetName val="oct-06"/>
      <sheetName val="REVENUES &amp; BS"/>
      <sheetName val="bs BP 04 SA"/>
      <sheetName val="ANNEXURE-A"/>
      <sheetName val="ord-lost_98&amp;99"/>
      <sheetName val="Assessment Sheet"/>
      <sheetName val="UK"/>
      <sheetName val="QFC"/>
      <sheetName val="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"/>
      <sheetName val="ABSCOMP"/>
      <sheetName val="Scope"/>
      <sheetName val="CEA-SUM"/>
      <sheetName val="civil"/>
      <sheetName val="civildet"/>
      <sheetName val="Colony"/>
      <sheetName val="tl-sum "/>
      <sheetName val="Neel-Soman"/>
      <sheetName val="LILO"/>
      <sheetName val="ss-sum"/>
      <sheetName val="B'LORE"/>
      <sheetName val="N'MANGLA"/>
      <sheetName val="RAICHUR"/>
      <sheetName val="Ser.Comp SAGAR-CUD."/>
      <sheetName val="Ser.Comp gooty-neel"/>
      <sheetName val="FRNORMS "/>
      <sheetName val="I"/>
      <sheetName val="PHASING"/>
      <sheetName val="WHEEL (2)"/>
      <sheetName val="WHEEL-COMP"/>
      <sheetName val="IDCCALHYD-GOO"/>
      <sheetName val="IDC NEEL-SOMAN"/>
      <sheetName val="COMPCOST"/>
      <sheetName val="FRNORMS"/>
      <sheetName val="IDC (2)"/>
      <sheetName val="i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7">
          <cell r="A47" t="str">
            <v xml:space="preserve">CALCULATION OF INTEREST DURING CONSTRUCTION FOR </v>
          </cell>
          <cell r="S47" t="str">
            <v>ANNEXURE - 4.0a</v>
          </cell>
        </row>
        <row r="48">
          <cell r="A48" t="str">
            <v>SYSTEM STRENGHTENING - III OF SOUTHERN REGION GRID</v>
          </cell>
        </row>
        <row r="49">
          <cell r="A49" t="str">
            <v>(LILO OF HYD - GOOTY AT RAICHUR &amp; SERIES COMPN. OF GOOTY-N'MANGALA 400KV D/C TL)</v>
          </cell>
        </row>
        <row r="50">
          <cell r="A50" t="str">
            <v>(FOR COMPLETED COST)</v>
          </cell>
        </row>
        <row r="51">
          <cell r="S51" t="str">
            <v>(Rupees in Crores)</v>
          </cell>
        </row>
        <row r="52">
          <cell r="B52" t="str">
            <v>Rate of</v>
          </cell>
          <cell r="C52" t="str">
            <v>1ST  YEAR</v>
          </cell>
          <cell r="G52" t="str">
            <v>2ND  YEAR</v>
          </cell>
          <cell r="K52" t="str">
            <v>3RD  YEAR (1st- 2nd Quarter)</v>
          </cell>
          <cell r="O52" t="str">
            <v>3RD  YEAR (3rd- 4th Quarter)</v>
          </cell>
          <cell r="S52" t="str">
            <v>4TH YEAR</v>
          </cell>
          <cell r="U52" t="str">
            <v>GRAND</v>
          </cell>
        </row>
        <row r="53">
          <cell r="B53" t="str">
            <v>Interest</v>
          </cell>
          <cell r="C53" t="str">
            <v>Original</v>
          </cell>
          <cell r="D53" t="str">
            <v>IDC</v>
          </cell>
          <cell r="E53" t="str">
            <v>TOTAL</v>
          </cell>
          <cell r="F53" t="str">
            <v>TOTAL</v>
          </cell>
          <cell r="G53" t="str">
            <v>Original</v>
          </cell>
          <cell r="H53" t="str">
            <v>IDC</v>
          </cell>
          <cell r="I53" t="str">
            <v>TOTAL</v>
          </cell>
          <cell r="J53" t="str">
            <v>TOTAL</v>
          </cell>
          <cell r="K53" t="str">
            <v>Original</v>
          </cell>
          <cell r="L53" t="str">
            <v>IDC</v>
          </cell>
          <cell r="M53" t="str">
            <v>TOTAL</v>
          </cell>
          <cell r="N53" t="str">
            <v>TOTAL</v>
          </cell>
          <cell r="O53" t="str">
            <v>Original</v>
          </cell>
          <cell r="P53" t="str">
            <v>IDC</v>
          </cell>
          <cell r="Q53" t="str">
            <v>TOTAL</v>
          </cell>
          <cell r="R53" t="str">
            <v>TOTAL</v>
          </cell>
          <cell r="S53" t="str">
            <v>TOTAL</v>
          </cell>
          <cell r="T53" t="str">
            <v>TOTAL</v>
          </cell>
          <cell r="U53" t="str">
            <v>TOTAL</v>
          </cell>
        </row>
        <row r="54">
          <cell r="C54" t="str">
            <v>Phasing</v>
          </cell>
          <cell r="E54" t="str">
            <v>for the</v>
          </cell>
          <cell r="F54" t="str">
            <v>Closing</v>
          </cell>
          <cell r="G54" t="str">
            <v>Phasing</v>
          </cell>
          <cell r="I54" t="str">
            <v>for the</v>
          </cell>
          <cell r="J54" t="str">
            <v>Closing</v>
          </cell>
          <cell r="K54" t="str">
            <v>Phasing</v>
          </cell>
          <cell r="M54" t="str">
            <v>for the</v>
          </cell>
          <cell r="N54" t="str">
            <v>Closing</v>
          </cell>
          <cell r="O54" t="str">
            <v>Phasing</v>
          </cell>
          <cell r="Q54" t="str">
            <v>for the</v>
          </cell>
          <cell r="R54" t="str">
            <v>Closing</v>
          </cell>
          <cell r="S54" t="str">
            <v>for the</v>
          </cell>
          <cell r="T54" t="str">
            <v>Closing</v>
          </cell>
        </row>
        <row r="55">
          <cell r="E55" t="str">
            <v>year</v>
          </cell>
          <cell r="F55" t="str">
            <v>Bal.</v>
          </cell>
          <cell r="I55" t="str">
            <v>year</v>
          </cell>
          <cell r="J55" t="str">
            <v>Bal.</v>
          </cell>
          <cell r="M55" t="str">
            <v>year</v>
          </cell>
          <cell r="N55" t="str">
            <v>Bal.</v>
          </cell>
          <cell r="Q55" t="str">
            <v>year</v>
          </cell>
          <cell r="R55" t="str">
            <v>Bal.</v>
          </cell>
          <cell r="S55" t="str">
            <v>year</v>
          </cell>
          <cell r="T55" t="str">
            <v>Bal.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#REF!</v>
          </cell>
          <cell r="O56">
            <v>0</v>
          </cell>
          <cell r="P56">
            <v>0</v>
          </cell>
          <cell r="Q56">
            <v>0</v>
          </cell>
          <cell r="R56" t="e">
            <v>#REF!</v>
          </cell>
          <cell r="S56">
            <v>0</v>
          </cell>
          <cell r="T56" t="e">
            <v>#REF!</v>
          </cell>
          <cell r="U56" t="e">
            <v>#REF!</v>
          </cell>
        </row>
        <row r="57">
          <cell r="A57">
            <v>0</v>
          </cell>
        </row>
        <row r="59">
          <cell r="A59" t="str">
            <v>Domestic</v>
          </cell>
          <cell r="B59">
            <v>0.13</v>
          </cell>
          <cell r="C59">
            <v>28.365636496839635</v>
          </cell>
          <cell r="D59">
            <v>1.8437663722945763</v>
          </cell>
          <cell r="E59">
            <v>30.209402869134212</v>
          </cell>
          <cell r="F59">
            <v>30.209402869134212</v>
          </cell>
          <cell r="G59">
            <v>44.042411648818415</v>
          </cell>
          <cell r="H59">
            <v>6.7899791301606447</v>
          </cell>
          <cell r="I59">
            <v>50.832390778979061</v>
          </cell>
          <cell r="J59">
            <v>81.04179364811327</v>
          </cell>
          <cell r="K59">
            <v>15.346578266990885</v>
          </cell>
          <cell r="L59">
            <v>5.766480380804567</v>
          </cell>
          <cell r="M59">
            <v>21.113058647795452</v>
          </cell>
          <cell r="N59">
            <v>102.15485229590873</v>
          </cell>
          <cell r="O59">
            <v>5.693704972800651</v>
          </cell>
          <cell r="P59">
            <v>0</v>
          </cell>
          <cell r="Q59">
            <v>5.693704972800651</v>
          </cell>
          <cell r="R59">
            <v>107.84855726870937</v>
          </cell>
          <cell r="S59">
            <v>4.7403100997952219</v>
          </cell>
          <cell r="T59">
            <v>112.58886736850459</v>
          </cell>
          <cell r="U59">
            <v>112.58886736850459</v>
          </cell>
        </row>
        <row r="60">
          <cell r="A60" t="str">
            <v>Loan</v>
          </cell>
        </row>
        <row r="61">
          <cell r="A61" t="str">
            <v>(70%)</v>
          </cell>
        </row>
        <row r="63">
          <cell r="A63" t="str">
            <v>Equity</v>
          </cell>
          <cell r="C63">
            <v>13.145051059511051</v>
          </cell>
          <cell r="E63">
            <v>13.145051059511051</v>
          </cell>
          <cell r="F63">
            <v>13.145051059511051</v>
          </cell>
          <cell r="G63">
            <v>22.021205824409208</v>
          </cell>
          <cell r="H63">
            <v>0</v>
          </cell>
          <cell r="I63">
            <v>22.021205824409208</v>
          </cell>
          <cell r="J63">
            <v>35.166256883920255</v>
          </cell>
          <cell r="K63">
            <v>9.2079469601945316</v>
          </cell>
          <cell r="L63">
            <v>0</v>
          </cell>
          <cell r="M63">
            <v>9.2079469601945316</v>
          </cell>
          <cell r="N63">
            <v>44.374203844114788</v>
          </cell>
          <cell r="O63">
            <v>2.5305355434669559</v>
          </cell>
          <cell r="P63">
            <v>0</v>
          </cell>
          <cell r="Q63">
            <v>2.5305355434669559</v>
          </cell>
          <cell r="R63">
            <v>46.904739387581742</v>
          </cell>
          <cell r="S63">
            <v>1.5470121966172914</v>
          </cell>
          <cell r="T63">
            <v>48.45175158419903</v>
          </cell>
          <cell r="U63">
            <v>48.45175158419903</v>
          </cell>
        </row>
        <row r="64">
          <cell r="A64" t="str">
            <v>(30%)</v>
          </cell>
        </row>
        <row r="66">
          <cell r="A66" t="str">
            <v>TOTAL</v>
          </cell>
          <cell r="C66">
            <v>41.510687556350689</v>
          </cell>
          <cell r="D66">
            <v>1.8437663722945763</v>
          </cell>
          <cell r="E66">
            <v>43.354453928645263</v>
          </cell>
          <cell r="F66">
            <v>43.354453928645263</v>
          </cell>
          <cell r="G66">
            <v>66.063617473227623</v>
          </cell>
          <cell r="H66">
            <v>6.7899791301606447</v>
          </cell>
          <cell r="I66">
            <v>72.853596603388269</v>
          </cell>
          <cell r="J66">
            <v>116.20805053203352</v>
          </cell>
          <cell r="K66">
            <v>24.554525227185415</v>
          </cell>
          <cell r="L66">
            <v>5.766480380804567</v>
          </cell>
          <cell r="M66">
            <v>30.321005607989981</v>
          </cell>
          <cell r="N66">
            <v>146.5290561400235</v>
          </cell>
          <cell r="O66">
            <v>8.2242405162676064</v>
          </cell>
          <cell r="P66">
            <v>0</v>
          </cell>
          <cell r="Q66">
            <v>8.2242405162676064</v>
          </cell>
          <cell r="R66">
            <v>154.7532966562911</v>
          </cell>
          <cell r="S66">
            <v>6.2873222964125137</v>
          </cell>
          <cell r="T66">
            <v>161.04061895270362</v>
          </cell>
          <cell r="U66">
            <v>161.04061895270362</v>
          </cell>
        </row>
        <row r="68">
          <cell r="A68" t="str">
            <v>Equity as %</v>
          </cell>
          <cell r="F68">
            <v>0.30319955317960584</v>
          </cell>
          <cell r="J68">
            <v>0.30261463575818648</v>
          </cell>
          <cell r="N68">
            <v>0.30283552636625666</v>
          </cell>
          <cell r="R68">
            <v>0.30309363613595725</v>
          </cell>
          <cell r="T68">
            <v>0.30086665028547199</v>
          </cell>
          <cell r="U68">
            <v>0.30086665028547199</v>
          </cell>
        </row>
        <row r="69">
          <cell r="A69" t="str">
            <v>of Total cost</v>
          </cell>
        </row>
        <row r="70">
          <cell r="A70" t="str">
            <v>NOTE :</v>
          </cell>
        </row>
        <row r="71">
          <cell r="A71" t="str">
            <v>1. Scheduled commissioning date of this part of the  project has been considered after 30 months from zero date.</v>
          </cell>
        </row>
        <row r="72">
          <cell r="A72" t="str">
            <v>2. Rate of Interest on Domestic Loan is considered as 13% payable at the end of the year.</v>
          </cell>
        </row>
        <row r="73">
          <cell r="A73" t="str">
            <v>3. The Substation  portion has been considered to be executed by the POWERGRID with a Debt : Equity ratio of 70:30.</v>
          </cell>
        </row>
        <row r="75">
          <cell r="A75" t="str">
            <v>GRAND TOTAL (1ST YEAR TO 4TH YEAR)</v>
          </cell>
        </row>
        <row r="76">
          <cell r="A76" t="str">
            <v>(FOR COMPLETED COST)</v>
          </cell>
        </row>
        <row r="77">
          <cell r="A77" t="str">
            <v>Financing</v>
          </cell>
          <cell r="B77" t="str">
            <v>Rate of</v>
          </cell>
          <cell r="C77" t="str">
            <v>Original</v>
          </cell>
          <cell r="D77" t="str">
            <v>IDC</v>
          </cell>
          <cell r="E77" t="str">
            <v>Total</v>
          </cell>
        </row>
        <row r="78">
          <cell r="A78" t="str">
            <v>Details</v>
          </cell>
          <cell r="B78" t="str">
            <v>Interest</v>
          </cell>
          <cell r="C78" t="str">
            <v>Phasing</v>
          </cell>
          <cell r="E78" t="str">
            <v>incl.</v>
          </cell>
        </row>
        <row r="79">
          <cell r="E79" t="str">
            <v>IDC</v>
          </cell>
        </row>
        <row r="81">
          <cell r="A81">
            <v>0</v>
          </cell>
          <cell r="B81">
            <v>0</v>
          </cell>
          <cell r="C81" t="e">
            <v>#REF!</v>
          </cell>
          <cell r="D81" t="e">
            <v>#REF!</v>
          </cell>
          <cell r="E81" t="e">
            <v>#REF!</v>
          </cell>
        </row>
        <row r="82">
          <cell r="A82">
            <v>0</v>
          </cell>
        </row>
        <row r="84">
          <cell r="A84" t="str">
            <v>Domestic</v>
          </cell>
          <cell r="B84">
            <v>0.13</v>
          </cell>
          <cell r="C84">
            <v>98.188641485244815</v>
          </cell>
          <cell r="D84">
            <v>14.40022588325979</v>
          </cell>
          <cell r="E84">
            <v>112.58886736850461</v>
          </cell>
        </row>
        <row r="85">
          <cell r="A85" t="str">
            <v>Loan</v>
          </cell>
        </row>
        <row r="86">
          <cell r="A86" t="str">
            <v>(70%)</v>
          </cell>
        </row>
        <row r="88">
          <cell r="A88" t="str">
            <v>Equity</v>
          </cell>
          <cell r="C88">
            <v>48.45175158419903</v>
          </cell>
          <cell r="D88">
            <v>0</v>
          </cell>
          <cell r="E88">
            <v>48.45175158419903</v>
          </cell>
        </row>
        <row r="89">
          <cell r="A89" t="str">
            <v>(30%)</v>
          </cell>
        </row>
        <row r="91">
          <cell r="A91" t="str">
            <v>TOTAL</v>
          </cell>
          <cell r="C91">
            <v>146.64039306944386</v>
          </cell>
          <cell r="D91">
            <v>14.40022588325979</v>
          </cell>
          <cell r="E91">
            <v>161.04061895270365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  <sheetName val="IDCCALHYD-GO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QOSW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14 (2)"/>
      <sheetName val="June14"/>
      <sheetName val="Pivot Table 2"/>
    </sheetNames>
    <sheetDataSet>
      <sheetData sheetId="0"/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macros"/>
      <sheetName val="BTB"/>
      <sheetName val="cf"/>
      <sheetName val="orders"/>
      <sheetName val="strain"/>
      <sheetName val="Form-C4"/>
      <sheetName val="Sheet5"/>
      <sheetName val="banilad"/>
      <sheetName val="Mactan"/>
      <sheetName val="Mandaue"/>
      <sheetName val="DSLP"/>
      <sheetName val="Purlin(7m)"/>
      <sheetName val="dBase"/>
      <sheetName val="Key Assumptions"/>
      <sheetName val="PACK (B)"/>
      <sheetName val="Title_Str"/>
      <sheetName val="Str Dsgn"/>
      <sheetName val="Ten Cap"/>
      <sheetName val="Wind_15m"/>
      <sheetName val="Wind_17.5m"/>
      <sheetName val="Wind_20m"/>
      <sheetName val="Title_Fdn"/>
      <sheetName val="Fdn Loads"/>
      <sheetName val="Fdn_Dsgn_Y(2m)"/>
      <sheetName val="1_Y(2m)"/>
      <sheetName val="Fdn_Dsgn_X(2m)"/>
      <sheetName val="1_X(2m)"/>
      <sheetName val="Fdn_Dsgn_Y (3.3m)"/>
      <sheetName val="1_Y (3.3m)"/>
      <sheetName val="Fdn_Dsgn_X (3.3m)"/>
      <sheetName val="1_X (3.3m)"/>
      <sheetName val="s"/>
      <sheetName val="Transfer"/>
      <sheetName val="S4"/>
      <sheetName val="wordsdata"/>
      <sheetName val="Intro"/>
      <sheetName val="Load Details-220kV"/>
      <sheetName val="Bongaon"/>
      <sheetName val="Jeerat"/>
      <sheetName val="NJP"/>
      <sheetName val="analysis"/>
      <sheetName val="Assumptions"/>
      <sheetName val="ASSAm Gua PBC"/>
      <sheetName val="220&amp;132"/>
      <sheetName val="travel_per"/>
      <sheetName val="Khalifa Parkf"/>
      <sheetName val="SITE OVERHEADS"/>
      <sheetName val="water prop."/>
      <sheetName val="4 Annex 1 Basic rate"/>
      <sheetName val="Major Br. Statement"/>
      <sheetName val="Form_A"/>
      <sheetName val="QOSWS "/>
      <sheetName val="STN WISE EMR"/>
      <sheetName val="Format-A (B)"/>
      <sheetName val="Format-A"/>
      <sheetName val="Format-A (HQ)"/>
      <sheetName val="Sheet2 (2)"/>
      <sheetName val="Format-A (S)"/>
      <sheetName val="Civil Boq"/>
      <sheetName val="Elite 1 - MBCL"/>
      <sheetName val="ecc_res"/>
      <sheetName val="LEGEND"/>
      <sheetName val="M+MC"/>
      <sheetName val=""/>
      <sheetName val="220 11  BS "/>
      <sheetName val="Report"/>
      <sheetName val="SPT vs PHI"/>
      <sheetName val="JCR TOP(ITEM)-KTRP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Key_Assumptions"/>
      <sheetName val="PACK_(B)"/>
      <sheetName val="Str_Dsgn"/>
      <sheetName val="Ten_Cap"/>
      <sheetName val="Wind_17_5m"/>
      <sheetName val="Fdn_Loads"/>
      <sheetName val="Fdn_Dsgn_Y_(3_3m)"/>
      <sheetName val="1_Y_(3_3m)"/>
      <sheetName val="Fdn_Dsgn_X_(3_3m)"/>
      <sheetName val="1_X_(3_3m)"/>
      <sheetName val="Load_Details-220kV"/>
      <sheetName val="ASSAm_Gua_PBC"/>
      <sheetName val="Khalifa_Parkf"/>
      <sheetName val="SITE_OVERHEADS"/>
      <sheetName val="water_prop_"/>
      <sheetName val="4_Annex_1_Basic_rate"/>
      <sheetName val="Major_Br__Statement"/>
      <sheetName val="STN_WISE_EMR"/>
      <sheetName val="Civil_Boq"/>
      <sheetName val="Elite_1_-_MBCL"/>
      <sheetName val="SPT_vs_PHI"/>
      <sheetName val="JCR_TOP(ITEM)-KTRP"/>
      <sheetName val="Material "/>
      <sheetName val="A1-Continuous"/>
      <sheetName val="Activity No (A) ( 12)  "/>
    </sheetNames>
    <sheetDataSet>
      <sheetData sheetId="0" refreshError="1">
        <row r="1">
          <cell r="A1" t="str">
            <v>ORISSA State Electricity Board, - GRIDCO</v>
          </cell>
        </row>
        <row r="2">
          <cell r="A2" t="str">
            <v>220 / 132kV S/S CONTROL ROOM BUILDING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ORISSA State Electricity Board, - GRIDCO</v>
          </cell>
        </row>
      </sheetData>
      <sheetData sheetId="15">
        <row r="1">
          <cell r="A1" t="str">
            <v>ORISSA State Electricity Board, - GRIDCO</v>
          </cell>
        </row>
      </sheetData>
      <sheetData sheetId="16">
        <row r="1">
          <cell r="A1" t="str">
            <v>ORISSA State Electricity Board, - GRIDCO</v>
          </cell>
        </row>
      </sheetData>
      <sheetData sheetId="17">
        <row r="1">
          <cell r="A1" t="str">
            <v>ORISSA State Electricity Board, - GRIDCO</v>
          </cell>
        </row>
      </sheetData>
      <sheetData sheetId="18">
        <row r="1">
          <cell r="A1" t="str">
            <v>ORISSA State Electricity Board, - GRIDCO</v>
          </cell>
        </row>
      </sheetData>
      <sheetData sheetId="19">
        <row r="1">
          <cell r="A1" t="str">
            <v>ORISSA State Electricity Board, - GRIDCO</v>
          </cell>
        </row>
      </sheetData>
      <sheetData sheetId="20">
        <row r="1">
          <cell r="A1" t="str">
            <v>ORISSA State Electricity Board, - GRIDCO</v>
          </cell>
        </row>
      </sheetData>
      <sheetData sheetId="21">
        <row r="1">
          <cell r="A1" t="str">
            <v>ORISSA State Electricity Board, - GRIDCO</v>
          </cell>
        </row>
      </sheetData>
      <sheetData sheetId="22">
        <row r="1">
          <cell r="A1" t="str">
            <v>ORISSA State Electricity Board, - GRIDCO</v>
          </cell>
        </row>
      </sheetData>
      <sheetData sheetId="23">
        <row r="1">
          <cell r="A1" t="str">
            <v>ORISSA State Electricity Board, - GRIDCO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</sheetData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GENERATION"/>
      <sheetName val="DR"/>
      <sheetName val="DRAWAL"/>
      <sheetName val="INTER-REGIONAL ENERGY EXHANGE"/>
      <sheetName val="GOA"/>
      <sheetName val="POP9900"/>
      <sheetName val="Sheet2"/>
      <sheetName val="C_S_GENERATION"/>
      <sheetName val=""/>
      <sheetName val="R.Hrs. Since Comm"/>
      <sheetName val="all"/>
      <sheetName val="RevenueInput"/>
      <sheetName val="cover1"/>
      <sheetName val="2004"/>
      <sheetName val="Addl.40"/>
      <sheetName val="220 11  BS "/>
      <sheetName val="04REL"/>
      <sheetName val="Sheet1"/>
      <sheetName val="STN WISE EMR"/>
      <sheetName val="QOSWS "/>
      <sheetName val="DETAILED  BOQ"/>
      <sheetName val="Discom Details"/>
      <sheetName val="Staff Acco."/>
      <sheetName val="ANNEXURE-A"/>
      <sheetName val="BTB"/>
      <sheetName val="cf"/>
      <sheetName val="travel_per"/>
      <sheetName val="orders"/>
      <sheetName val="A 3.7"/>
      <sheetName val="Data base Feb 09"/>
      <sheetName val="Form-C4"/>
      <sheetName val="Stationwise Thermal &amp; Hydel Gen"/>
      <sheetName val="Executive Summary -Thermal"/>
      <sheetName val="TWELVE"/>
      <sheetName val="Salient1"/>
      <sheetName val="CSD"/>
      <sheetName val="Addl_40"/>
      <sheetName val="cap all"/>
      <sheetName val="Dom"/>
      <sheetName val="Design"/>
      <sheetName val=" AT-1-220 "/>
      <sheetName val=" BC-2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QOSWS "/>
      <sheetName val="top sh."/>
      <sheetName val="cal"/>
      <sheetName val="AH cal"/>
      <sheetName val="load cycle"/>
      <sheetName val="travel_per"/>
      <sheetName val="Sheet4"/>
      <sheetName val="BTB"/>
      <sheetName val="cf"/>
      <sheetName val="orders"/>
      <sheetName val="Bill(4)"/>
      <sheetName val="data"/>
      <sheetName val="IDCCALHYD-GOO"/>
      <sheetName val="inWords"/>
      <sheetName val="Meas.-Hotel Part"/>
      <sheetName val="BOQ"/>
      <sheetName val="FT-001_R0"/>
      <sheetName val="FT-05-02_R0"/>
      <sheetName val="e220-66kV_"/>
      <sheetName val="FORM7"/>
      <sheetName val="Closing"/>
      <sheetName val="Risk Te. Co."/>
      <sheetName val="Informa."/>
      <sheetName val="col-reinft1"/>
      <sheetName val="dBase"/>
      <sheetName val="macros"/>
      <sheetName val="General Data"/>
      <sheetName val="Battr1"/>
      <sheetName val="PRECAST lightconc-II"/>
      <sheetName val="Sheet11"/>
      <sheetName val="C.S.GENERATION"/>
      <sheetName val="Staff Acco."/>
      <sheetName val="DETAILED  BOQ"/>
      <sheetName val="STN WISE EM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b Dvn Analysis"/>
      <sheetName val="NameRange"/>
      <sheetName val="Pivot"/>
      <sheetName val="Sheet5"/>
      <sheetName val="Data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CSC Bellary</v>
          </cell>
          <cell r="F7">
            <v>5</v>
          </cell>
          <cell r="I7">
            <v>104705.84210526316</v>
          </cell>
        </row>
        <row r="8">
          <cell r="F8">
            <v>2</v>
          </cell>
          <cell r="I8">
            <v>48527.5</v>
          </cell>
        </row>
        <row r="9">
          <cell r="F9">
            <v>10</v>
          </cell>
          <cell r="I9">
            <v>51703.357541899444</v>
          </cell>
        </row>
        <row r="10">
          <cell r="F10">
            <v>25</v>
          </cell>
          <cell r="I10">
            <v>17406.909090909092</v>
          </cell>
        </row>
        <row r="11">
          <cell r="F11">
            <v>41587</v>
          </cell>
          <cell r="I11">
            <v>83.926509264007791</v>
          </cell>
        </row>
        <row r="12">
          <cell r="F12">
            <v>6342</v>
          </cell>
          <cell r="I12">
            <v>107.36699570009897</v>
          </cell>
        </row>
        <row r="13">
          <cell r="F13">
            <v>182</v>
          </cell>
          <cell r="I13">
            <v>690.24022780222629</v>
          </cell>
        </row>
        <row r="14">
          <cell r="F14">
            <v>672</v>
          </cell>
          <cell r="I14">
            <v>386.74178621008792</v>
          </cell>
        </row>
        <row r="15">
          <cell r="F15">
            <v>687</v>
          </cell>
          <cell r="I15">
            <v>113.97823750671682</v>
          </cell>
        </row>
        <row r="16">
          <cell r="F16">
            <v>120</v>
          </cell>
          <cell r="I16">
            <v>1489.0162454873646</v>
          </cell>
        </row>
        <row r="17">
          <cell r="F17">
            <v>12</v>
          </cell>
          <cell r="I17">
            <v>1171.8781925343812</v>
          </cell>
        </row>
        <row r="18">
          <cell r="F18">
            <v>2</v>
          </cell>
          <cell r="I18">
            <v>104705.84210526316</v>
          </cell>
        </row>
        <row r="19">
          <cell r="F19">
            <v>25</v>
          </cell>
          <cell r="I19">
            <v>51703.357541899444</v>
          </cell>
        </row>
        <row r="20">
          <cell r="F20">
            <v>5</v>
          </cell>
          <cell r="I20">
            <v>17406.909090909092</v>
          </cell>
        </row>
        <row r="21">
          <cell r="F21">
            <v>37248</v>
          </cell>
          <cell r="I21">
            <v>83.926509264007791</v>
          </cell>
        </row>
        <row r="22">
          <cell r="F22">
            <v>7665</v>
          </cell>
          <cell r="I22">
            <v>107.36699570009897</v>
          </cell>
        </row>
        <row r="23">
          <cell r="F23">
            <v>46</v>
          </cell>
          <cell r="I23">
            <v>690.24022780222629</v>
          </cell>
        </row>
        <row r="24">
          <cell r="F24">
            <v>1278</v>
          </cell>
          <cell r="I24">
            <v>386.74178621008792</v>
          </cell>
        </row>
        <row r="25">
          <cell r="F25">
            <v>331</v>
          </cell>
          <cell r="I25">
            <v>113.97823750671682</v>
          </cell>
        </row>
        <row r="26">
          <cell r="F26">
            <v>106</v>
          </cell>
          <cell r="I26">
            <v>1489.0162454873646</v>
          </cell>
        </row>
        <row r="27">
          <cell r="F27">
            <v>14</v>
          </cell>
          <cell r="I27">
            <v>1171.8781925343812</v>
          </cell>
        </row>
        <row r="28">
          <cell r="F28">
            <v>2</v>
          </cell>
          <cell r="I28">
            <v>79410.758620689652</v>
          </cell>
        </row>
        <row r="29">
          <cell r="F29">
            <v>10</v>
          </cell>
          <cell r="I29">
            <v>63411.490909090906</v>
          </cell>
        </row>
        <row r="30">
          <cell r="F30">
            <v>85</v>
          </cell>
          <cell r="I30">
            <v>93658.752442996745</v>
          </cell>
        </row>
        <row r="31">
          <cell r="F31">
            <v>7</v>
          </cell>
          <cell r="I31">
            <v>14441.274509803921</v>
          </cell>
        </row>
        <row r="32">
          <cell r="F32">
            <v>24436</v>
          </cell>
          <cell r="I32">
            <v>16.240771150211916</v>
          </cell>
        </row>
        <row r="33">
          <cell r="F33">
            <v>28153</v>
          </cell>
          <cell r="I33">
            <v>44.569540286338743</v>
          </cell>
        </row>
        <row r="34">
          <cell r="F34">
            <v>2609</v>
          </cell>
          <cell r="I34">
            <v>95.760968501289099</v>
          </cell>
        </row>
        <row r="35">
          <cell r="F35">
            <v>8291</v>
          </cell>
          <cell r="I35">
            <v>908.9741829788436</v>
          </cell>
        </row>
        <row r="36">
          <cell r="F36">
            <v>988</v>
          </cell>
          <cell r="I36">
            <v>245.79235384490985</v>
          </cell>
        </row>
        <row r="37">
          <cell r="F37">
            <v>104</v>
          </cell>
          <cell r="I37">
            <v>121.08507765023633</v>
          </cell>
        </row>
        <row r="38">
          <cell r="F38">
            <v>214</v>
          </cell>
          <cell r="I38">
            <v>1348.5632151029749</v>
          </cell>
        </row>
        <row r="39">
          <cell r="F39">
            <v>396</v>
          </cell>
          <cell r="I39">
            <v>615.88180610889776</v>
          </cell>
        </row>
        <row r="40">
          <cell r="F40">
            <v>1</v>
          </cell>
          <cell r="I40">
            <v>50330.611111111109</v>
          </cell>
        </row>
        <row r="41">
          <cell r="F41">
            <v>1</v>
          </cell>
          <cell r="I41">
            <v>17215.666666666668</v>
          </cell>
        </row>
        <row r="42">
          <cell r="F42">
            <v>35</v>
          </cell>
          <cell r="I42">
            <v>121916.01261829653</v>
          </cell>
        </row>
        <row r="43">
          <cell r="F43">
            <v>6</v>
          </cell>
          <cell r="I43">
            <v>15385</v>
          </cell>
        </row>
        <row r="44">
          <cell r="F44">
            <v>11129</v>
          </cell>
          <cell r="I44">
            <v>16.259807547592743</v>
          </cell>
        </row>
        <row r="45">
          <cell r="F45">
            <v>18919</v>
          </cell>
          <cell r="I45">
            <v>39.854301328917494</v>
          </cell>
        </row>
        <row r="46">
          <cell r="F46">
            <v>2821</v>
          </cell>
          <cell r="I46">
            <v>85.924582403202223</v>
          </cell>
        </row>
        <row r="47">
          <cell r="F47">
            <v>3444</v>
          </cell>
          <cell r="I47">
            <v>989.54467367718792</v>
          </cell>
        </row>
        <row r="48">
          <cell r="F48">
            <v>572</v>
          </cell>
          <cell r="I48">
            <v>262.17989121938507</v>
          </cell>
        </row>
        <row r="49">
          <cell r="F49">
            <v>68</v>
          </cell>
          <cell r="I49">
            <v>345.4790076335878</v>
          </cell>
        </row>
        <row r="50">
          <cell r="F50">
            <v>203</v>
          </cell>
          <cell r="I50">
            <v>1612.2162985529321</v>
          </cell>
        </row>
        <row r="51">
          <cell r="F51">
            <v>307</v>
          </cell>
          <cell r="I51">
            <v>698.5575030750307</v>
          </cell>
        </row>
        <row r="52">
          <cell r="F52">
            <v>22</v>
          </cell>
          <cell r="I52">
            <v>78360.712121212127</v>
          </cell>
        </row>
        <row r="53">
          <cell r="F53">
            <v>79</v>
          </cell>
          <cell r="I53">
            <v>121916.01261829653</v>
          </cell>
        </row>
        <row r="54">
          <cell r="F54">
            <v>13720</v>
          </cell>
          <cell r="I54">
            <v>16.259807547592743</v>
          </cell>
        </row>
        <row r="55">
          <cell r="F55">
            <v>21147</v>
          </cell>
          <cell r="I55">
            <v>39.854301328917494</v>
          </cell>
        </row>
        <row r="56">
          <cell r="F56">
            <v>2593</v>
          </cell>
          <cell r="I56">
            <v>85.924582403202223</v>
          </cell>
        </row>
        <row r="57">
          <cell r="F57">
            <v>8199</v>
          </cell>
          <cell r="I57">
            <v>989.54467367718792</v>
          </cell>
        </row>
        <row r="58">
          <cell r="F58">
            <v>569</v>
          </cell>
          <cell r="I58">
            <v>262.17989121938507</v>
          </cell>
        </row>
        <row r="59">
          <cell r="F59">
            <v>137</v>
          </cell>
          <cell r="I59">
            <v>345.4790076335878</v>
          </cell>
        </row>
        <row r="60">
          <cell r="F60">
            <v>92</v>
          </cell>
          <cell r="I60">
            <v>1612.2162985529321</v>
          </cell>
        </row>
        <row r="61">
          <cell r="F61">
            <v>275</v>
          </cell>
          <cell r="I61">
            <v>698.5575030750307</v>
          </cell>
        </row>
        <row r="62">
          <cell r="F62">
            <v>1</v>
          </cell>
          <cell r="I62">
            <v>50330.611111111109</v>
          </cell>
        </row>
        <row r="63">
          <cell r="F63">
            <v>3</v>
          </cell>
          <cell r="I63">
            <v>78360.712121212127</v>
          </cell>
        </row>
        <row r="64">
          <cell r="F64">
            <v>1</v>
          </cell>
          <cell r="I64">
            <v>17215.666666666668</v>
          </cell>
        </row>
        <row r="65">
          <cell r="F65">
            <v>1</v>
          </cell>
          <cell r="I65">
            <v>121916.01261829653</v>
          </cell>
        </row>
        <row r="66">
          <cell r="F66">
            <v>16574</v>
          </cell>
          <cell r="I66">
            <v>16.259807547592743</v>
          </cell>
        </row>
        <row r="67">
          <cell r="F67">
            <v>17466</v>
          </cell>
          <cell r="I67">
            <v>39.854301328917494</v>
          </cell>
        </row>
        <row r="68">
          <cell r="F68">
            <v>2038</v>
          </cell>
          <cell r="I68">
            <v>85.924582403202223</v>
          </cell>
        </row>
        <row r="69">
          <cell r="F69">
            <v>4236</v>
          </cell>
          <cell r="I69">
            <v>989.54467367718792</v>
          </cell>
        </row>
        <row r="70">
          <cell r="F70">
            <v>727</v>
          </cell>
          <cell r="I70">
            <v>262.17989121938507</v>
          </cell>
        </row>
        <row r="71">
          <cell r="F71">
            <v>31</v>
          </cell>
          <cell r="I71">
            <v>345.4790076335878</v>
          </cell>
        </row>
        <row r="72">
          <cell r="F72">
            <v>10</v>
          </cell>
          <cell r="I72">
            <v>3402.6855123674914</v>
          </cell>
        </row>
        <row r="73">
          <cell r="F73">
            <v>188</v>
          </cell>
          <cell r="I73">
            <v>1612.2162985529321</v>
          </cell>
        </row>
        <row r="74">
          <cell r="F74">
            <v>346</v>
          </cell>
          <cell r="I74">
            <v>698.5575030750307</v>
          </cell>
        </row>
        <row r="75">
          <cell r="F75">
            <v>2</v>
          </cell>
          <cell r="I75">
            <v>50330.611111111109</v>
          </cell>
        </row>
        <row r="76">
          <cell r="F76">
            <v>2</v>
          </cell>
          <cell r="I76">
            <v>78360.712121212127</v>
          </cell>
        </row>
        <row r="77">
          <cell r="F77">
            <v>1</v>
          </cell>
          <cell r="I77">
            <v>17215.666666666668</v>
          </cell>
        </row>
        <row r="78">
          <cell r="F78">
            <v>4</v>
          </cell>
          <cell r="I78">
            <v>121916.01261829653</v>
          </cell>
        </row>
        <row r="79">
          <cell r="F79">
            <v>2</v>
          </cell>
          <cell r="I79">
            <v>15385</v>
          </cell>
        </row>
        <row r="80">
          <cell r="F80">
            <v>17814</v>
          </cell>
          <cell r="I80">
            <v>16.259807547592743</v>
          </cell>
        </row>
        <row r="81">
          <cell r="F81">
            <v>21233</v>
          </cell>
          <cell r="I81">
            <v>39.854301328917494</v>
          </cell>
        </row>
        <row r="82">
          <cell r="F82">
            <v>2406</v>
          </cell>
          <cell r="I82">
            <v>85.924582403202223</v>
          </cell>
        </row>
        <row r="83">
          <cell r="F83">
            <v>7827</v>
          </cell>
          <cell r="I83">
            <v>989.54467367718792</v>
          </cell>
        </row>
        <row r="84">
          <cell r="F84">
            <v>803</v>
          </cell>
          <cell r="I84">
            <v>262.17989121938507</v>
          </cell>
        </row>
        <row r="85">
          <cell r="F85">
            <v>77</v>
          </cell>
          <cell r="I85">
            <v>345.4790076335878</v>
          </cell>
        </row>
        <row r="86">
          <cell r="F86">
            <v>12</v>
          </cell>
          <cell r="I86">
            <v>3402.6855123674914</v>
          </cell>
        </row>
        <row r="87">
          <cell r="F87">
            <v>204</v>
          </cell>
          <cell r="I87">
            <v>1612.2162985529321</v>
          </cell>
        </row>
        <row r="88">
          <cell r="F88">
            <v>339</v>
          </cell>
          <cell r="I88">
            <v>698.5575030750307</v>
          </cell>
        </row>
        <row r="89">
          <cell r="F89">
            <v>5</v>
          </cell>
          <cell r="I89">
            <v>104705.84210526316</v>
          </cell>
        </row>
        <row r="90">
          <cell r="F90">
            <v>2</v>
          </cell>
          <cell r="I90">
            <v>21000</v>
          </cell>
        </row>
        <row r="91">
          <cell r="F91">
            <v>2</v>
          </cell>
          <cell r="I91">
            <v>48527.5</v>
          </cell>
        </row>
        <row r="92">
          <cell r="F92">
            <v>18</v>
          </cell>
          <cell r="I92">
            <v>51703.357541899444</v>
          </cell>
        </row>
        <row r="93">
          <cell r="F93">
            <v>14</v>
          </cell>
          <cell r="I93">
            <v>17406.909090909092</v>
          </cell>
        </row>
        <row r="94">
          <cell r="F94">
            <v>11702</v>
          </cell>
          <cell r="I94">
            <v>19.975475959987094</v>
          </cell>
        </row>
        <row r="95">
          <cell r="F95">
            <v>40856</v>
          </cell>
          <cell r="I95">
            <v>83.926509264007791</v>
          </cell>
        </row>
        <row r="96">
          <cell r="F96">
            <v>8522</v>
          </cell>
          <cell r="I96">
            <v>107.36699570009897</v>
          </cell>
        </row>
        <row r="97">
          <cell r="F97">
            <v>6898</v>
          </cell>
          <cell r="I97">
            <v>690.24022780222629</v>
          </cell>
        </row>
        <row r="98">
          <cell r="F98">
            <v>1022</v>
          </cell>
          <cell r="I98">
            <v>386.74178621008792</v>
          </cell>
        </row>
        <row r="99">
          <cell r="F99">
            <v>403</v>
          </cell>
          <cell r="I99">
            <v>113.97823750671682</v>
          </cell>
        </row>
        <row r="100">
          <cell r="F100">
            <v>58</v>
          </cell>
          <cell r="I100">
            <v>4532.0641891891892</v>
          </cell>
        </row>
        <row r="101">
          <cell r="F101">
            <v>369</v>
          </cell>
          <cell r="I101">
            <v>1489.0162454873646</v>
          </cell>
        </row>
        <row r="102">
          <cell r="F102">
            <v>648</v>
          </cell>
          <cell r="I102">
            <v>1171.8781925343812</v>
          </cell>
        </row>
        <row r="103">
          <cell r="F103">
            <v>34</v>
          </cell>
          <cell r="I103">
            <v>121916.01261829653</v>
          </cell>
        </row>
        <row r="104">
          <cell r="F104">
            <v>1</v>
          </cell>
          <cell r="I104">
            <v>15385</v>
          </cell>
        </row>
        <row r="105">
          <cell r="F105">
            <v>9298</v>
          </cell>
          <cell r="I105">
            <v>16.259807547592743</v>
          </cell>
        </row>
        <row r="106">
          <cell r="F106">
            <v>7586</v>
          </cell>
          <cell r="I106">
            <v>39.854301328917494</v>
          </cell>
        </row>
        <row r="107">
          <cell r="F107">
            <v>765</v>
          </cell>
          <cell r="I107">
            <v>85.924582403202223</v>
          </cell>
        </row>
        <row r="108">
          <cell r="F108">
            <v>6004</v>
          </cell>
          <cell r="I108">
            <v>989.54467367718792</v>
          </cell>
        </row>
        <row r="109">
          <cell r="F109">
            <v>381</v>
          </cell>
          <cell r="I109">
            <v>262.17989121938507</v>
          </cell>
        </row>
        <row r="110">
          <cell r="F110">
            <v>25</v>
          </cell>
          <cell r="I110">
            <v>345.4790076335878</v>
          </cell>
        </row>
        <row r="111">
          <cell r="F111">
            <v>28</v>
          </cell>
          <cell r="I111">
            <v>3402.6855123674914</v>
          </cell>
        </row>
        <row r="112">
          <cell r="F112">
            <v>78</v>
          </cell>
          <cell r="I112">
            <v>1612.2162985529321</v>
          </cell>
        </row>
        <row r="113">
          <cell r="F113">
            <v>88</v>
          </cell>
          <cell r="I113">
            <v>698.5575030750307</v>
          </cell>
        </row>
        <row r="114">
          <cell r="F114">
            <v>2</v>
          </cell>
          <cell r="I114">
            <v>121916.01261829653</v>
          </cell>
        </row>
        <row r="115">
          <cell r="F115">
            <v>10914</v>
          </cell>
          <cell r="I115">
            <v>16.259807547592743</v>
          </cell>
        </row>
        <row r="116">
          <cell r="F116">
            <v>16509</v>
          </cell>
          <cell r="I116">
            <v>39.854301328917494</v>
          </cell>
        </row>
        <row r="117">
          <cell r="F117">
            <v>2626</v>
          </cell>
          <cell r="I117">
            <v>85.924582403202223</v>
          </cell>
        </row>
        <row r="118">
          <cell r="F118">
            <v>10327</v>
          </cell>
          <cell r="I118">
            <v>989.54467367718792</v>
          </cell>
        </row>
        <row r="119">
          <cell r="F119">
            <v>817</v>
          </cell>
          <cell r="I119">
            <v>262.17989121938507</v>
          </cell>
        </row>
        <row r="120">
          <cell r="F120">
            <v>62</v>
          </cell>
          <cell r="I120">
            <v>345.4790076335878</v>
          </cell>
        </row>
        <row r="121">
          <cell r="F121">
            <v>12</v>
          </cell>
          <cell r="I121">
            <v>3402.6855123674914</v>
          </cell>
        </row>
        <row r="122">
          <cell r="F122">
            <v>163</v>
          </cell>
          <cell r="I122">
            <v>1612.2162985529321</v>
          </cell>
        </row>
        <row r="123">
          <cell r="F123">
            <v>315</v>
          </cell>
          <cell r="I123">
            <v>698.5575030750307</v>
          </cell>
        </row>
        <row r="124">
          <cell r="F124">
            <v>1</v>
          </cell>
          <cell r="I124">
            <v>50330.611111111109</v>
          </cell>
        </row>
        <row r="125">
          <cell r="F125">
            <v>1</v>
          </cell>
          <cell r="I125">
            <v>78360.712121212127</v>
          </cell>
        </row>
        <row r="126">
          <cell r="F126">
            <v>3</v>
          </cell>
          <cell r="I126">
            <v>121916.01261829653</v>
          </cell>
        </row>
        <row r="127">
          <cell r="F127">
            <v>2</v>
          </cell>
          <cell r="I127">
            <v>15385</v>
          </cell>
        </row>
        <row r="128">
          <cell r="F128">
            <v>11413</v>
          </cell>
          <cell r="I128">
            <v>16.259807547592743</v>
          </cell>
        </row>
        <row r="129">
          <cell r="F129">
            <v>16518</v>
          </cell>
          <cell r="I129">
            <v>39.854301328917494</v>
          </cell>
        </row>
        <row r="130">
          <cell r="F130">
            <v>2468</v>
          </cell>
          <cell r="I130">
            <v>85.924582403202223</v>
          </cell>
        </row>
        <row r="131">
          <cell r="F131">
            <v>7867</v>
          </cell>
          <cell r="I131">
            <v>989.54467367718792</v>
          </cell>
        </row>
        <row r="132">
          <cell r="F132">
            <v>772</v>
          </cell>
          <cell r="I132">
            <v>262.17989121938507</v>
          </cell>
        </row>
        <row r="133">
          <cell r="F133">
            <v>7</v>
          </cell>
          <cell r="I133">
            <v>345.4790076335878</v>
          </cell>
        </row>
        <row r="134">
          <cell r="F134">
            <v>10</v>
          </cell>
          <cell r="I134">
            <v>3402.6855123674914</v>
          </cell>
        </row>
        <row r="135">
          <cell r="F135">
            <v>167</v>
          </cell>
          <cell r="I135">
            <v>1612.2162985529321</v>
          </cell>
        </row>
        <row r="136">
          <cell r="F136">
            <v>195</v>
          </cell>
          <cell r="I136">
            <v>698.5575030750307</v>
          </cell>
        </row>
        <row r="137">
          <cell r="F137">
            <v>1</v>
          </cell>
          <cell r="I137">
            <v>104705.84210526316</v>
          </cell>
        </row>
        <row r="138">
          <cell r="F138">
            <v>1</v>
          </cell>
          <cell r="I138">
            <v>48527.5</v>
          </cell>
        </row>
        <row r="139">
          <cell r="F139">
            <v>18</v>
          </cell>
          <cell r="I139">
            <v>51703.357541899444</v>
          </cell>
        </row>
        <row r="140">
          <cell r="F140">
            <v>19</v>
          </cell>
          <cell r="I140">
            <v>17406.909090909092</v>
          </cell>
        </row>
        <row r="141">
          <cell r="F141">
            <v>51929</v>
          </cell>
          <cell r="I141">
            <v>83.926509264007791</v>
          </cell>
        </row>
        <row r="142">
          <cell r="F142">
            <v>14284</v>
          </cell>
          <cell r="I142">
            <v>107.36699570009897</v>
          </cell>
        </row>
        <row r="143">
          <cell r="F143">
            <v>28</v>
          </cell>
          <cell r="I143">
            <v>690.24022780222629</v>
          </cell>
        </row>
        <row r="144">
          <cell r="F144">
            <v>1512</v>
          </cell>
          <cell r="I144">
            <v>386.74178621008792</v>
          </cell>
        </row>
        <row r="145">
          <cell r="F145">
            <v>625</v>
          </cell>
          <cell r="I145">
            <v>113.97823750671682</v>
          </cell>
        </row>
        <row r="146">
          <cell r="F146">
            <v>122</v>
          </cell>
          <cell r="I146">
            <v>4532.0641891891892</v>
          </cell>
        </row>
        <row r="147">
          <cell r="F147">
            <v>488</v>
          </cell>
          <cell r="I147">
            <v>1489.0162454873646</v>
          </cell>
        </row>
        <row r="148">
          <cell r="F148">
            <v>453</v>
          </cell>
          <cell r="I148">
            <v>1171.8781925343812</v>
          </cell>
        </row>
        <row r="149">
          <cell r="F149">
            <v>1</v>
          </cell>
          <cell r="I149">
            <v>104705.84210526316</v>
          </cell>
        </row>
        <row r="150">
          <cell r="F150">
            <v>2</v>
          </cell>
          <cell r="I150">
            <v>48527.5</v>
          </cell>
        </row>
        <row r="151">
          <cell r="F151">
            <v>5</v>
          </cell>
          <cell r="I151">
            <v>51703.357541899444</v>
          </cell>
        </row>
        <row r="152">
          <cell r="F152">
            <v>27</v>
          </cell>
          <cell r="I152">
            <v>17406.909090909092</v>
          </cell>
        </row>
        <row r="153">
          <cell r="F153">
            <v>45834</v>
          </cell>
          <cell r="I153">
            <v>83.926509264007791</v>
          </cell>
        </row>
        <row r="154">
          <cell r="F154">
            <v>6850</v>
          </cell>
          <cell r="I154">
            <v>107.36699570009897</v>
          </cell>
        </row>
        <row r="155">
          <cell r="F155">
            <v>11</v>
          </cell>
          <cell r="I155">
            <v>690.24022780222629</v>
          </cell>
        </row>
        <row r="156">
          <cell r="F156">
            <v>548</v>
          </cell>
          <cell r="I156">
            <v>386.74178621008792</v>
          </cell>
        </row>
        <row r="157">
          <cell r="F157">
            <v>702</v>
          </cell>
          <cell r="I157">
            <v>113.97823750671682</v>
          </cell>
        </row>
        <row r="158">
          <cell r="F158">
            <v>10</v>
          </cell>
          <cell r="I158">
            <v>4532.0641891891892</v>
          </cell>
        </row>
        <row r="159">
          <cell r="F159">
            <v>344</v>
          </cell>
          <cell r="I159">
            <v>1489.0162454873646</v>
          </cell>
        </row>
        <row r="160">
          <cell r="F160">
            <v>247</v>
          </cell>
          <cell r="I160">
            <v>1171.8781925343812</v>
          </cell>
        </row>
        <row r="161">
          <cell r="F161">
            <v>7451</v>
          </cell>
          <cell r="I161">
            <v>16.259807547592743</v>
          </cell>
        </row>
        <row r="162">
          <cell r="F162">
            <v>10114</v>
          </cell>
          <cell r="I162">
            <v>39.854301328917494</v>
          </cell>
        </row>
        <row r="163">
          <cell r="F163">
            <v>700</v>
          </cell>
          <cell r="I163">
            <v>85.924582403202223</v>
          </cell>
        </row>
        <row r="164">
          <cell r="F164">
            <v>4980</v>
          </cell>
          <cell r="I164">
            <v>989.54467367718792</v>
          </cell>
        </row>
        <row r="165">
          <cell r="F165">
            <v>384</v>
          </cell>
          <cell r="I165">
            <v>262.17989121938507</v>
          </cell>
        </row>
        <row r="166">
          <cell r="F166">
            <v>17</v>
          </cell>
          <cell r="I166">
            <v>345.4790076335878</v>
          </cell>
        </row>
        <row r="167">
          <cell r="F167">
            <v>4</v>
          </cell>
          <cell r="I167">
            <v>3402.6855123674914</v>
          </cell>
        </row>
        <row r="168">
          <cell r="F168">
            <v>76</v>
          </cell>
          <cell r="I168">
            <v>1612.2162985529321</v>
          </cell>
        </row>
        <row r="169">
          <cell r="F169">
            <v>203</v>
          </cell>
          <cell r="I169">
            <v>698.5575030750307</v>
          </cell>
        </row>
        <row r="170">
          <cell r="F170">
            <v>2</v>
          </cell>
          <cell r="I170">
            <v>79410.758620689652</v>
          </cell>
        </row>
        <row r="171">
          <cell r="F171">
            <v>3</v>
          </cell>
          <cell r="I171">
            <v>63411.490909090906</v>
          </cell>
        </row>
        <row r="172">
          <cell r="F172">
            <v>39</v>
          </cell>
          <cell r="I172">
            <v>93658.752442996745</v>
          </cell>
        </row>
        <row r="173">
          <cell r="F173">
            <v>8</v>
          </cell>
          <cell r="I173">
            <v>14441.274509803921</v>
          </cell>
        </row>
        <row r="174">
          <cell r="F174">
            <v>16671</v>
          </cell>
          <cell r="I174">
            <v>16.240771150211916</v>
          </cell>
        </row>
        <row r="175">
          <cell r="F175">
            <v>24076</v>
          </cell>
          <cell r="I175">
            <v>44.569540286338743</v>
          </cell>
        </row>
        <row r="176">
          <cell r="F176">
            <v>1800</v>
          </cell>
          <cell r="I176">
            <v>95.760968501289099</v>
          </cell>
        </row>
        <row r="177">
          <cell r="F177">
            <v>9411</v>
          </cell>
          <cell r="I177">
            <v>908.9741829788436</v>
          </cell>
        </row>
        <row r="178">
          <cell r="F178">
            <v>899</v>
          </cell>
          <cell r="I178">
            <v>245.79235384490985</v>
          </cell>
        </row>
        <row r="179">
          <cell r="F179">
            <v>213</v>
          </cell>
          <cell r="I179">
            <v>121.08507765023633</v>
          </cell>
        </row>
        <row r="180">
          <cell r="F180">
            <v>179</v>
          </cell>
          <cell r="I180">
            <v>3725.3982300884954</v>
          </cell>
        </row>
        <row r="181">
          <cell r="F181">
            <v>238</v>
          </cell>
          <cell r="I181">
            <v>1348.5632151029749</v>
          </cell>
        </row>
        <row r="182">
          <cell r="F182">
            <v>364</v>
          </cell>
          <cell r="I182">
            <v>615.88180610889776</v>
          </cell>
        </row>
        <row r="183">
          <cell r="F183">
            <v>1</v>
          </cell>
          <cell r="I183">
            <v>78360.712121212127</v>
          </cell>
        </row>
        <row r="184">
          <cell r="F184">
            <v>2</v>
          </cell>
          <cell r="I184">
            <v>121916.01261829653</v>
          </cell>
        </row>
        <row r="185">
          <cell r="F185">
            <v>13664</v>
          </cell>
          <cell r="I185">
            <v>16.259807547592743</v>
          </cell>
        </row>
        <row r="186">
          <cell r="F186">
            <v>18007</v>
          </cell>
          <cell r="I186">
            <v>39.854301328917494</v>
          </cell>
        </row>
        <row r="187">
          <cell r="F187">
            <v>2185</v>
          </cell>
          <cell r="I187">
            <v>85.924582403202223</v>
          </cell>
        </row>
        <row r="188">
          <cell r="F188">
            <v>3729</v>
          </cell>
          <cell r="I188">
            <v>989.54467367718792</v>
          </cell>
        </row>
        <row r="189">
          <cell r="F189">
            <v>782</v>
          </cell>
          <cell r="I189">
            <v>262.17989121938507</v>
          </cell>
        </row>
        <row r="190">
          <cell r="F190">
            <v>38</v>
          </cell>
          <cell r="I190">
            <v>345.4790076335878</v>
          </cell>
        </row>
        <row r="191">
          <cell r="F191">
            <v>40</v>
          </cell>
          <cell r="I191">
            <v>3402.6855123674914</v>
          </cell>
        </row>
        <row r="192">
          <cell r="F192">
            <v>201</v>
          </cell>
          <cell r="I192">
            <v>1612.2162985529321</v>
          </cell>
        </row>
        <row r="193">
          <cell r="F193">
            <v>271</v>
          </cell>
          <cell r="I193">
            <v>698.5575030750307</v>
          </cell>
        </row>
        <row r="194">
          <cell r="F194">
            <v>5661</v>
          </cell>
          <cell r="I194">
            <v>16.259807547592743</v>
          </cell>
        </row>
        <row r="195">
          <cell r="F195">
            <v>12727</v>
          </cell>
          <cell r="I195">
            <v>39.854301328917494</v>
          </cell>
        </row>
        <row r="196">
          <cell r="F196">
            <v>1284</v>
          </cell>
          <cell r="I196">
            <v>85.924582403202223</v>
          </cell>
        </row>
        <row r="197">
          <cell r="F197">
            <v>923</v>
          </cell>
          <cell r="I197">
            <v>989.54467367718792</v>
          </cell>
        </row>
        <row r="198">
          <cell r="F198">
            <v>662</v>
          </cell>
          <cell r="I198">
            <v>262.17989121938507</v>
          </cell>
        </row>
        <row r="199">
          <cell r="F199">
            <v>29</v>
          </cell>
          <cell r="I199">
            <v>345.4790076335878</v>
          </cell>
        </row>
        <row r="200">
          <cell r="F200">
            <v>14</v>
          </cell>
          <cell r="I200">
            <v>3402.6855123674914</v>
          </cell>
        </row>
        <row r="201">
          <cell r="F201">
            <v>88</v>
          </cell>
          <cell r="I201">
            <v>1612.2162985529321</v>
          </cell>
        </row>
        <row r="202">
          <cell r="F202">
            <v>72</v>
          </cell>
          <cell r="I202">
            <v>698.5575030750307</v>
          </cell>
        </row>
        <row r="203">
          <cell r="F203">
            <v>3</v>
          </cell>
          <cell r="I203">
            <v>63411.490909090906</v>
          </cell>
        </row>
        <row r="204">
          <cell r="F204">
            <v>1</v>
          </cell>
          <cell r="I204">
            <v>46587.727272727272</v>
          </cell>
        </row>
        <row r="205">
          <cell r="F205">
            <v>4</v>
          </cell>
          <cell r="I205">
            <v>93658.752442996745</v>
          </cell>
        </row>
        <row r="206">
          <cell r="F206">
            <v>14932</v>
          </cell>
          <cell r="I206">
            <v>16.240771150211916</v>
          </cell>
        </row>
        <row r="207">
          <cell r="F207">
            <v>18921</v>
          </cell>
          <cell r="I207">
            <v>44.569540286338743</v>
          </cell>
        </row>
        <row r="208">
          <cell r="F208">
            <v>2386</v>
          </cell>
          <cell r="I208">
            <v>95.760968501289099</v>
          </cell>
        </row>
        <row r="209">
          <cell r="F209">
            <v>3907</v>
          </cell>
          <cell r="I209">
            <v>908.9741829788436</v>
          </cell>
        </row>
        <row r="210">
          <cell r="F210">
            <v>1257</v>
          </cell>
          <cell r="I210">
            <v>245.79235384490985</v>
          </cell>
        </row>
        <row r="211">
          <cell r="F211">
            <v>100</v>
          </cell>
          <cell r="I211">
            <v>121.08507765023633</v>
          </cell>
        </row>
        <row r="212">
          <cell r="F212">
            <v>7</v>
          </cell>
          <cell r="I212">
            <v>3725.3982300884954</v>
          </cell>
        </row>
        <row r="213">
          <cell r="F213">
            <v>196</v>
          </cell>
          <cell r="I213">
            <v>1348.5632151029749</v>
          </cell>
        </row>
        <row r="214">
          <cell r="F214">
            <v>354</v>
          </cell>
          <cell r="I214">
            <v>615.88180610889776</v>
          </cell>
        </row>
        <row r="215">
          <cell r="F215">
            <v>1</v>
          </cell>
          <cell r="I215">
            <v>121916.01261829653</v>
          </cell>
        </row>
        <row r="216">
          <cell r="F216">
            <v>1</v>
          </cell>
          <cell r="I216">
            <v>15385</v>
          </cell>
        </row>
        <row r="217">
          <cell r="F217">
            <v>4980</v>
          </cell>
          <cell r="I217">
            <v>16.259807547592743</v>
          </cell>
        </row>
        <row r="218">
          <cell r="F218">
            <v>6165</v>
          </cell>
          <cell r="I218">
            <v>39.854301328917494</v>
          </cell>
        </row>
        <row r="219">
          <cell r="F219">
            <v>753</v>
          </cell>
          <cell r="I219">
            <v>85.924582403202223</v>
          </cell>
        </row>
        <row r="220">
          <cell r="F220">
            <v>962</v>
          </cell>
          <cell r="I220">
            <v>989.54467367718792</v>
          </cell>
        </row>
        <row r="221">
          <cell r="F221">
            <v>297</v>
          </cell>
          <cell r="I221">
            <v>262.17989121938507</v>
          </cell>
        </row>
        <row r="222">
          <cell r="F222">
            <v>15</v>
          </cell>
          <cell r="I222">
            <v>345.4790076335878</v>
          </cell>
        </row>
        <row r="223">
          <cell r="F223">
            <v>4</v>
          </cell>
          <cell r="I223">
            <v>3402.6855123674914</v>
          </cell>
        </row>
        <row r="224">
          <cell r="F224">
            <v>115</v>
          </cell>
          <cell r="I224">
            <v>1612.2162985529321</v>
          </cell>
        </row>
        <row r="225">
          <cell r="F225">
            <v>117</v>
          </cell>
          <cell r="I225">
            <v>698.5575030750307</v>
          </cell>
        </row>
        <row r="226">
          <cell r="F226">
            <v>7</v>
          </cell>
          <cell r="I226">
            <v>93658.752442996745</v>
          </cell>
        </row>
        <row r="227">
          <cell r="F227">
            <v>1</v>
          </cell>
          <cell r="I227">
            <v>14441.274509803921</v>
          </cell>
        </row>
        <row r="228">
          <cell r="F228">
            <v>10655</v>
          </cell>
          <cell r="I228">
            <v>16.240771150211916</v>
          </cell>
        </row>
        <row r="229">
          <cell r="F229">
            <v>17239</v>
          </cell>
          <cell r="I229">
            <v>44.569540286338743</v>
          </cell>
        </row>
        <row r="230">
          <cell r="F230">
            <v>2177</v>
          </cell>
          <cell r="I230">
            <v>95.760968501289099</v>
          </cell>
        </row>
        <row r="231">
          <cell r="F231">
            <v>2666</v>
          </cell>
          <cell r="I231">
            <v>908.9741829788436</v>
          </cell>
        </row>
        <row r="232">
          <cell r="F232">
            <v>625</v>
          </cell>
          <cell r="I232">
            <v>245.79235384490985</v>
          </cell>
        </row>
        <row r="233">
          <cell r="F233">
            <v>95</v>
          </cell>
          <cell r="I233">
            <v>121.08507765023633</v>
          </cell>
        </row>
        <row r="234">
          <cell r="F234">
            <v>20</v>
          </cell>
          <cell r="I234">
            <v>3725.3982300884954</v>
          </cell>
        </row>
        <row r="235">
          <cell r="F235">
            <v>145</v>
          </cell>
          <cell r="I235">
            <v>1348.5632151029749</v>
          </cell>
        </row>
        <row r="236">
          <cell r="F236">
            <v>185</v>
          </cell>
          <cell r="I236">
            <v>615.88180610889776</v>
          </cell>
        </row>
        <row r="237">
          <cell r="F237">
            <v>1</v>
          </cell>
          <cell r="I237">
            <v>50330.611111111109</v>
          </cell>
        </row>
        <row r="238">
          <cell r="F238">
            <v>1</v>
          </cell>
          <cell r="I238">
            <v>17215.666666666668</v>
          </cell>
        </row>
        <row r="239">
          <cell r="F239">
            <v>4</v>
          </cell>
          <cell r="I239">
            <v>121916.01261829653</v>
          </cell>
        </row>
        <row r="240">
          <cell r="F240">
            <v>1</v>
          </cell>
          <cell r="I240">
            <v>15385</v>
          </cell>
        </row>
        <row r="241">
          <cell r="F241">
            <v>5812</v>
          </cell>
          <cell r="I241">
            <v>16.259807547592743</v>
          </cell>
        </row>
        <row r="242">
          <cell r="F242">
            <v>21961</v>
          </cell>
          <cell r="I242">
            <v>39.854301328917494</v>
          </cell>
        </row>
        <row r="243">
          <cell r="F243">
            <v>3388</v>
          </cell>
          <cell r="I243">
            <v>85.924582403202223</v>
          </cell>
        </row>
        <row r="244">
          <cell r="F244">
            <v>756</v>
          </cell>
          <cell r="I244">
            <v>989.54467367718792</v>
          </cell>
        </row>
        <row r="245">
          <cell r="F245">
            <v>1100</v>
          </cell>
          <cell r="I245">
            <v>262.17989121938507</v>
          </cell>
        </row>
        <row r="246">
          <cell r="F246">
            <v>39</v>
          </cell>
          <cell r="I246">
            <v>345.4790076335878</v>
          </cell>
        </row>
        <row r="247">
          <cell r="F247">
            <v>37</v>
          </cell>
          <cell r="I247">
            <v>3402.6855123674914</v>
          </cell>
        </row>
        <row r="248">
          <cell r="F248">
            <v>96</v>
          </cell>
          <cell r="I248">
            <v>1612.2162985529321</v>
          </cell>
        </row>
        <row r="249">
          <cell r="F249">
            <v>159</v>
          </cell>
          <cell r="I249">
            <v>698.5575030750307</v>
          </cell>
        </row>
        <row r="250">
          <cell r="F250">
            <v>2</v>
          </cell>
          <cell r="I250">
            <v>104705.84210526316</v>
          </cell>
        </row>
        <row r="251">
          <cell r="F251">
            <v>1</v>
          </cell>
          <cell r="I251">
            <v>48527.5</v>
          </cell>
        </row>
        <row r="252">
          <cell r="F252">
            <v>24</v>
          </cell>
          <cell r="I252">
            <v>51703.357541899444</v>
          </cell>
        </row>
        <row r="253">
          <cell r="F253">
            <v>27</v>
          </cell>
          <cell r="I253">
            <v>17406.909090909092</v>
          </cell>
        </row>
        <row r="254">
          <cell r="F254">
            <v>216</v>
          </cell>
          <cell r="I254">
            <v>19.975475959987094</v>
          </cell>
        </row>
        <row r="255">
          <cell r="F255">
            <v>42945</v>
          </cell>
          <cell r="I255">
            <v>83.926509264007791</v>
          </cell>
        </row>
        <row r="256">
          <cell r="F256">
            <v>7012</v>
          </cell>
          <cell r="I256">
            <v>107.36699570009897</v>
          </cell>
        </row>
        <row r="257">
          <cell r="F257">
            <v>191</v>
          </cell>
          <cell r="I257">
            <v>690.24022780222629</v>
          </cell>
        </row>
        <row r="258">
          <cell r="F258">
            <v>731</v>
          </cell>
          <cell r="I258">
            <v>386.74178621008792</v>
          </cell>
        </row>
        <row r="259">
          <cell r="F259">
            <v>497</v>
          </cell>
          <cell r="I259">
            <v>113.97823750671682</v>
          </cell>
        </row>
        <row r="260">
          <cell r="F260">
            <v>202</v>
          </cell>
          <cell r="I260">
            <v>1489.0162454873646</v>
          </cell>
        </row>
        <row r="261">
          <cell r="F261">
            <v>90</v>
          </cell>
          <cell r="I261">
            <v>1171.8781925343812</v>
          </cell>
        </row>
        <row r="262">
          <cell r="F262">
            <v>12</v>
          </cell>
          <cell r="I262">
            <v>78360.712121212127</v>
          </cell>
        </row>
        <row r="263">
          <cell r="F263">
            <v>3</v>
          </cell>
          <cell r="I263">
            <v>121916.01261829653</v>
          </cell>
        </row>
        <row r="264">
          <cell r="F264">
            <v>13790</v>
          </cell>
          <cell r="I264">
            <v>16.259807547592743</v>
          </cell>
        </row>
        <row r="265">
          <cell r="F265">
            <v>14301</v>
          </cell>
          <cell r="I265">
            <v>39.854301328917494</v>
          </cell>
        </row>
        <row r="266">
          <cell r="F266">
            <v>1499</v>
          </cell>
          <cell r="I266">
            <v>85.924582403202223</v>
          </cell>
        </row>
        <row r="267">
          <cell r="F267">
            <v>9099</v>
          </cell>
          <cell r="I267">
            <v>989.54467367718792</v>
          </cell>
        </row>
        <row r="268">
          <cell r="F268">
            <v>491</v>
          </cell>
          <cell r="I268">
            <v>262.17989121938507</v>
          </cell>
        </row>
        <row r="269">
          <cell r="F269">
            <v>56</v>
          </cell>
          <cell r="I269">
            <v>345.4790076335878</v>
          </cell>
        </row>
        <row r="270">
          <cell r="F270">
            <v>215</v>
          </cell>
          <cell r="I270">
            <v>1612.2162985529321</v>
          </cell>
        </row>
        <row r="271">
          <cell r="F271">
            <v>461</v>
          </cell>
          <cell r="I271">
            <v>698.5575030750307</v>
          </cell>
        </row>
        <row r="272">
          <cell r="F272">
            <v>3</v>
          </cell>
          <cell r="I272">
            <v>50330.611111111109</v>
          </cell>
        </row>
        <row r="273">
          <cell r="F273">
            <v>9</v>
          </cell>
          <cell r="I273">
            <v>78360.712121212127</v>
          </cell>
        </row>
        <row r="274">
          <cell r="F274">
            <v>7</v>
          </cell>
          <cell r="I274">
            <v>121916.01261829653</v>
          </cell>
        </row>
        <row r="275">
          <cell r="F275">
            <v>19455</v>
          </cell>
          <cell r="I275">
            <v>16.259807547592743</v>
          </cell>
        </row>
        <row r="276">
          <cell r="F276">
            <v>13225</v>
          </cell>
          <cell r="I276">
            <v>39.854301328917494</v>
          </cell>
        </row>
        <row r="277">
          <cell r="F277">
            <v>2150</v>
          </cell>
          <cell r="I277">
            <v>85.924582403202223</v>
          </cell>
        </row>
        <row r="278">
          <cell r="F278">
            <v>11892</v>
          </cell>
          <cell r="I278">
            <v>989.54467367718792</v>
          </cell>
        </row>
        <row r="279">
          <cell r="F279">
            <v>502</v>
          </cell>
          <cell r="I279">
            <v>262.17989121938507</v>
          </cell>
        </row>
        <row r="280">
          <cell r="F280">
            <v>75</v>
          </cell>
          <cell r="I280">
            <v>345.4790076335878</v>
          </cell>
        </row>
        <row r="281">
          <cell r="F281">
            <v>139</v>
          </cell>
          <cell r="I281">
            <v>1612.2162985529321</v>
          </cell>
        </row>
        <row r="282">
          <cell r="F282">
            <v>498</v>
          </cell>
          <cell r="I282">
            <v>698.5575030750307</v>
          </cell>
        </row>
        <row r="283">
          <cell r="F283">
            <v>3</v>
          </cell>
          <cell r="I283">
            <v>121916.01261829653</v>
          </cell>
        </row>
        <row r="284">
          <cell r="F284">
            <v>27970</v>
          </cell>
          <cell r="I284">
            <v>16.259807547592743</v>
          </cell>
        </row>
        <row r="285">
          <cell r="F285">
            <v>26602</v>
          </cell>
          <cell r="I285">
            <v>39.854301328917494</v>
          </cell>
        </row>
        <row r="286">
          <cell r="F286">
            <v>2731</v>
          </cell>
          <cell r="I286">
            <v>85.924582403202223</v>
          </cell>
        </row>
        <row r="287">
          <cell r="F287">
            <v>8990</v>
          </cell>
          <cell r="I287">
            <v>989.54467367718792</v>
          </cell>
        </row>
        <row r="288">
          <cell r="F288">
            <v>988</v>
          </cell>
          <cell r="I288">
            <v>262.17989121938507</v>
          </cell>
        </row>
        <row r="289">
          <cell r="F289">
            <v>94</v>
          </cell>
          <cell r="I289">
            <v>345.4790076335878</v>
          </cell>
        </row>
        <row r="290">
          <cell r="F290">
            <v>276</v>
          </cell>
          <cell r="I290">
            <v>1612.2162985529321</v>
          </cell>
        </row>
        <row r="291">
          <cell r="F291">
            <v>535</v>
          </cell>
          <cell r="I291">
            <v>698.5575030750307</v>
          </cell>
        </row>
        <row r="292">
          <cell r="F292">
            <v>2</v>
          </cell>
          <cell r="I292">
            <v>50330.611111111109</v>
          </cell>
        </row>
        <row r="293">
          <cell r="F293">
            <v>5</v>
          </cell>
          <cell r="I293">
            <v>78360.712121212127</v>
          </cell>
        </row>
        <row r="294">
          <cell r="F294">
            <v>3</v>
          </cell>
          <cell r="I294">
            <v>17215.666666666668</v>
          </cell>
        </row>
        <row r="295">
          <cell r="F295">
            <v>37</v>
          </cell>
          <cell r="I295">
            <v>121916.01261829653</v>
          </cell>
        </row>
        <row r="296">
          <cell r="F296">
            <v>3</v>
          </cell>
          <cell r="I296">
            <v>15385</v>
          </cell>
        </row>
        <row r="297">
          <cell r="F297">
            <v>19545</v>
          </cell>
          <cell r="I297">
            <v>16.259807547592743</v>
          </cell>
        </row>
        <row r="298">
          <cell r="F298">
            <v>24633</v>
          </cell>
          <cell r="I298">
            <v>39.854301328917494</v>
          </cell>
        </row>
        <row r="299">
          <cell r="F299">
            <v>3201</v>
          </cell>
          <cell r="I299">
            <v>85.924582403202223</v>
          </cell>
        </row>
        <row r="300">
          <cell r="F300">
            <v>6859</v>
          </cell>
          <cell r="I300">
            <v>989.54467367718792</v>
          </cell>
        </row>
        <row r="301">
          <cell r="F301">
            <v>574</v>
          </cell>
          <cell r="I301">
            <v>262.17989121938507</v>
          </cell>
        </row>
        <row r="302">
          <cell r="F302">
            <v>117</v>
          </cell>
          <cell r="I302">
            <v>345.4790076335878</v>
          </cell>
        </row>
        <row r="303">
          <cell r="F303">
            <v>188</v>
          </cell>
          <cell r="I303">
            <v>1612.2162985529321</v>
          </cell>
        </row>
        <row r="304">
          <cell r="F304">
            <v>259</v>
          </cell>
          <cell r="I304">
            <v>698.5575030750307</v>
          </cell>
        </row>
        <row r="305">
          <cell r="F305">
            <v>2</v>
          </cell>
          <cell r="I305">
            <v>79410.758620689652</v>
          </cell>
        </row>
        <row r="306">
          <cell r="F306">
            <v>1</v>
          </cell>
          <cell r="I306">
            <v>46587.727272727272</v>
          </cell>
        </row>
        <row r="307">
          <cell r="F307">
            <v>6</v>
          </cell>
          <cell r="I307">
            <v>93658.752442996745</v>
          </cell>
        </row>
        <row r="308">
          <cell r="F308">
            <v>6</v>
          </cell>
          <cell r="I308">
            <v>14441.274509803921</v>
          </cell>
        </row>
        <row r="309">
          <cell r="F309">
            <v>18496</v>
          </cell>
          <cell r="I309">
            <v>16.240771150211916</v>
          </cell>
        </row>
        <row r="310">
          <cell r="F310">
            <v>25729</v>
          </cell>
          <cell r="I310">
            <v>44.569540286338743</v>
          </cell>
        </row>
        <row r="311">
          <cell r="F311">
            <v>4426</v>
          </cell>
          <cell r="I311">
            <v>95.760968501289099</v>
          </cell>
        </row>
        <row r="312">
          <cell r="F312">
            <v>13128</v>
          </cell>
          <cell r="I312">
            <v>908.9741829788436</v>
          </cell>
        </row>
        <row r="313">
          <cell r="F313">
            <v>1110</v>
          </cell>
          <cell r="I313">
            <v>245.79235384490985</v>
          </cell>
        </row>
        <row r="314">
          <cell r="F314">
            <v>151</v>
          </cell>
          <cell r="I314">
            <v>121.08507765023633</v>
          </cell>
        </row>
        <row r="315">
          <cell r="F315">
            <v>11</v>
          </cell>
          <cell r="I315">
            <v>3725.3982300884954</v>
          </cell>
        </row>
        <row r="316">
          <cell r="F316">
            <v>302</v>
          </cell>
          <cell r="I316">
            <v>1348.5632151029749</v>
          </cell>
        </row>
        <row r="317">
          <cell r="F317">
            <v>342</v>
          </cell>
          <cell r="I317">
            <v>615.88180610889776</v>
          </cell>
        </row>
        <row r="318">
          <cell r="F318">
            <v>2</v>
          </cell>
          <cell r="I318">
            <v>79410.758620689652</v>
          </cell>
        </row>
        <row r="319">
          <cell r="F319">
            <v>1</v>
          </cell>
          <cell r="I319">
            <v>46587.727272727272</v>
          </cell>
        </row>
        <row r="320">
          <cell r="F320">
            <v>16</v>
          </cell>
          <cell r="I320">
            <v>93658.752442996745</v>
          </cell>
        </row>
        <row r="321">
          <cell r="F321">
            <v>9662</v>
          </cell>
          <cell r="I321">
            <v>16.240771150211916</v>
          </cell>
        </row>
        <row r="322">
          <cell r="F322">
            <v>14988</v>
          </cell>
          <cell r="I322">
            <v>44.569540286338743</v>
          </cell>
        </row>
        <row r="323">
          <cell r="F323">
            <v>2971</v>
          </cell>
          <cell r="I323">
            <v>95.760968501289099</v>
          </cell>
        </row>
        <row r="324">
          <cell r="F324">
            <v>7171</v>
          </cell>
          <cell r="I324">
            <v>908.9741829788436</v>
          </cell>
        </row>
        <row r="325">
          <cell r="F325">
            <v>418</v>
          </cell>
          <cell r="I325">
            <v>245.79235384490985</v>
          </cell>
        </row>
        <row r="326">
          <cell r="F326">
            <v>91</v>
          </cell>
          <cell r="I326">
            <v>121.08507765023633</v>
          </cell>
        </row>
        <row r="327">
          <cell r="F327">
            <v>36</v>
          </cell>
          <cell r="I327">
            <v>3725.3982300884954</v>
          </cell>
        </row>
        <row r="328">
          <cell r="F328">
            <v>64</v>
          </cell>
          <cell r="I328">
            <v>1348.5632151029749</v>
          </cell>
        </row>
        <row r="329">
          <cell r="F329">
            <v>179</v>
          </cell>
          <cell r="I329">
            <v>615.88180610889776</v>
          </cell>
        </row>
        <row r="330">
          <cell r="F330">
            <v>7469</v>
          </cell>
          <cell r="I330">
            <v>16.259807547592743</v>
          </cell>
        </row>
        <row r="331">
          <cell r="F331">
            <v>10283</v>
          </cell>
          <cell r="I331">
            <v>39.854301328917494</v>
          </cell>
        </row>
        <row r="332">
          <cell r="F332">
            <v>1629</v>
          </cell>
          <cell r="I332">
            <v>85.924582403202223</v>
          </cell>
        </row>
        <row r="333">
          <cell r="F333">
            <v>5558</v>
          </cell>
          <cell r="I333">
            <v>989.54467367718792</v>
          </cell>
        </row>
        <row r="334">
          <cell r="F334">
            <v>369</v>
          </cell>
          <cell r="I334">
            <v>262.17989121938507</v>
          </cell>
        </row>
        <row r="335">
          <cell r="F335">
            <v>14</v>
          </cell>
          <cell r="I335">
            <v>345.4790076335878</v>
          </cell>
        </row>
        <row r="336">
          <cell r="F336">
            <v>1</v>
          </cell>
          <cell r="I336">
            <v>3402.6855123674914</v>
          </cell>
        </row>
        <row r="337">
          <cell r="F337">
            <v>59</v>
          </cell>
          <cell r="I337">
            <v>1612.2162985529321</v>
          </cell>
        </row>
        <row r="338">
          <cell r="F338">
            <v>176</v>
          </cell>
          <cell r="I338">
            <v>698.5575030750307</v>
          </cell>
        </row>
        <row r="339">
          <cell r="F339">
            <v>2</v>
          </cell>
          <cell r="I339">
            <v>79410.758620689652</v>
          </cell>
        </row>
        <row r="340">
          <cell r="F340">
            <v>1</v>
          </cell>
          <cell r="I340">
            <v>63411.490909090906</v>
          </cell>
        </row>
        <row r="341">
          <cell r="F341">
            <v>2</v>
          </cell>
          <cell r="I341">
            <v>46587.727272727272</v>
          </cell>
        </row>
        <row r="342">
          <cell r="F342">
            <v>84</v>
          </cell>
          <cell r="I342">
            <v>93658.752442996745</v>
          </cell>
        </row>
        <row r="343">
          <cell r="F343">
            <v>7</v>
          </cell>
          <cell r="I343">
            <v>14441.274509803921</v>
          </cell>
        </row>
        <row r="344">
          <cell r="F344">
            <v>19681</v>
          </cell>
          <cell r="I344">
            <v>16.240771150211916</v>
          </cell>
        </row>
        <row r="345">
          <cell r="F345">
            <v>47558</v>
          </cell>
          <cell r="I345">
            <v>44.569540286338743</v>
          </cell>
        </row>
        <row r="346">
          <cell r="F346">
            <v>7622</v>
          </cell>
          <cell r="I346">
            <v>95.760968501289099</v>
          </cell>
        </row>
        <row r="347">
          <cell r="F347">
            <v>12541</v>
          </cell>
          <cell r="I347">
            <v>908.9741829788436</v>
          </cell>
        </row>
        <row r="348">
          <cell r="F348">
            <v>1230</v>
          </cell>
          <cell r="I348">
            <v>245.79235384490985</v>
          </cell>
        </row>
        <row r="349">
          <cell r="F349">
            <v>648</v>
          </cell>
          <cell r="I349">
            <v>121.08507765023633</v>
          </cell>
        </row>
        <row r="350">
          <cell r="F350">
            <v>68</v>
          </cell>
          <cell r="I350">
            <v>3725.3982300884954</v>
          </cell>
        </row>
        <row r="351">
          <cell r="F351">
            <v>580</v>
          </cell>
          <cell r="I351">
            <v>1348.5632151029749</v>
          </cell>
        </row>
        <row r="352">
          <cell r="F352">
            <v>432</v>
          </cell>
          <cell r="I352">
            <v>615.88180610889776</v>
          </cell>
        </row>
        <row r="353">
          <cell r="F353">
            <v>6</v>
          </cell>
          <cell r="I353">
            <v>79410.758620689652</v>
          </cell>
        </row>
        <row r="354">
          <cell r="F354">
            <v>8</v>
          </cell>
          <cell r="I354">
            <v>63411.490909090906</v>
          </cell>
        </row>
        <row r="355">
          <cell r="F355">
            <v>7</v>
          </cell>
          <cell r="I355">
            <v>93658.752442996745</v>
          </cell>
        </row>
        <row r="356">
          <cell r="F356">
            <v>9</v>
          </cell>
          <cell r="I356">
            <v>14441.274509803921</v>
          </cell>
        </row>
        <row r="357">
          <cell r="F357">
            <v>12575</v>
          </cell>
          <cell r="I357">
            <v>16.240771150211916</v>
          </cell>
        </row>
        <row r="358">
          <cell r="F358">
            <v>25954</v>
          </cell>
          <cell r="I358">
            <v>44.569540286338743</v>
          </cell>
        </row>
        <row r="359">
          <cell r="F359">
            <v>3814</v>
          </cell>
          <cell r="I359">
            <v>95.760968501289099</v>
          </cell>
        </row>
        <row r="360">
          <cell r="F360">
            <v>9860</v>
          </cell>
          <cell r="I360">
            <v>908.9741829788436</v>
          </cell>
        </row>
        <row r="361">
          <cell r="F361">
            <v>952</v>
          </cell>
          <cell r="I361">
            <v>245.79235384490985</v>
          </cell>
        </row>
        <row r="362">
          <cell r="F362">
            <v>321</v>
          </cell>
          <cell r="I362">
            <v>121.08507765023633</v>
          </cell>
        </row>
        <row r="363">
          <cell r="F363">
            <v>38</v>
          </cell>
          <cell r="I363">
            <v>3725.3982300884954</v>
          </cell>
        </row>
        <row r="364">
          <cell r="F364">
            <v>316</v>
          </cell>
          <cell r="I364">
            <v>1348.5632151029749</v>
          </cell>
        </row>
        <row r="365">
          <cell r="F365">
            <v>360</v>
          </cell>
          <cell r="I365">
            <v>615.88180610889776</v>
          </cell>
        </row>
        <row r="366">
          <cell r="F366">
            <v>33</v>
          </cell>
          <cell r="I366">
            <v>121916.01261829653</v>
          </cell>
        </row>
        <row r="367">
          <cell r="F367">
            <v>21118</v>
          </cell>
          <cell r="I367">
            <v>16.259807547592743</v>
          </cell>
        </row>
        <row r="368">
          <cell r="F368">
            <v>15895</v>
          </cell>
          <cell r="I368">
            <v>39.854301328917494</v>
          </cell>
        </row>
        <row r="369">
          <cell r="F369">
            <v>2774</v>
          </cell>
          <cell r="I369">
            <v>85.924582403202223</v>
          </cell>
        </row>
        <row r="370">
          <cell r="F370">
            <v>9937</v>
          </cell>
          <cell r="I370">
            <v>989.54467367718792</v>
          </cell>
        </row>
        <row r="371">
          <cell r="F371">
            <v>727</v>
          </cell>
          <cell r="I371">
            <v>262.17989121938507</v>
          </cell>
        </row>
        <row r="372">
          <cell r="F372">
            <v>148</v>
          </cell>
          <cell r="I372">
            <v>345.4790076335878</v>
          </cell>
        </row>
        <row r="373">
          <cell r="F373">
            <v>17</v>
          </cell>
          <cell r="I373">
            <v>3402.6855123674914</v>
          </cell>
        </row>
        <row r="374">
          <cell r="F374">
            <v>253</v>
          </cell>
          <cell r="I374">
            <v>1612.2162985529321</v>
          </cell>
        </row>
        <row r="375">
          <cell r="F375">
            <v>388</v>
          </cell>
          <cell r="I375">
            <v>698.5575030750307</v>
          </cell>
        </row>
        <row r="376">
          <cell r="F376">
            <v>4</v>
          </cell>
          <cell r="I376">
            <v>78360.712121212127</v>
          </cell>
        </row>
        <row r="377">
          <cell r="F377">
            <v>1</v>
          </cell>
          <cell r="I377">
            <v>17215.666666666668</v>
          </cell>
        </row>
        <row r="378">
          <cell r="F378">
            <v>40</v>
          </cell>
          <cell r="I378">
            <v>121916.01261829653</v>
          </cell>
        </row>
        <row r="379">
          <cell r="F379">
            <v>2</v>
          </cell>
          <cell r="I379">
            <v>15385</v>
          </cell>
        </row>
        <row r="380">
          <cell r="F380">
            <v>6822</v>
          </cell>
          <cell r="I380">
            <v>16.259807547592743</v>
          </cell>
        </row>
        <row r="381">
          <cell r="F381">
            <v>10619</v>
          </cell>
          <cell r="I381">
            <v>39.854301328917494</v>
          </cell>
        </row>
        <row r="382">
          <cell r="F382">
            <v>2112</v>
          </cell>
          <cell r="I382">
            <v>85.924582403202223</v>
          </cell>
        </row>
        <row r="383">
          <cell r="F383">
            <v>4190</v>
          </cell>
          <cell r="I383">
            <v>989.54467367718792</v>
          </cell>
        </row>
        <row r="384">
          <cell r="F384">
            <v>340</v>
          </cell>
          <cell r="I384">
            <v>262.17989121938507</v>
          </cell>
        </row>
        <row r="385">
          <cell r="F385">
            <v>75</v>
          </cell>
          <cell r="I385">
            <v>345.4790076335878</v>
          </cell>
        </row>
        <row r="386">
          <cell r="F386">
            <v>49</v>
          </cell>
          <cell r="I386">
            <v>3402.6855123674914</v>
          </cell>
        </row>
        <row r="387">
          <cell r="F387">
            <v>159</v>
          </cell>
          <cell r="I387">
            <v>1612.2162985529321</v>
          </cell>
        </row>
        <row r="388">
          <cell r="F388">
            <v>186</v>
          </cell>
          <cell r="I388">
            <v>698.5575030750307</v>
          </cell>
        </row>
        <row r="389">
          <cell r="F389">
            <v>2</v>
          </cell>
          <cell r="I389">
            <v>50330.611111111109</v>
          </cell>
        </row>
        <row r="390">
          <cell r="F390">
            <v>7</v>
          </cell>
          <cell r="I390">
            <v>121916.01261829653</v>
          </cell>
        </row>
        <row r="391">
          <cell r="F391">
            <v>19827</v>
          </cell>
          <cell r="I391">
            <v>16.259807547592743</v>
          </cell>
        </row>
        <row r="392">
          <cell r="F392">
            <v>17589</v>
          </cell>
          <cell r="I392">
            <v>39.854301328917494</v>
          </cell>
        </row>
        <row r="393">
          <cell r="F393">
            <v>1848</v>
          </cell>
          <cell r="I393">
            <v>85.924582403202223</v>
          </cell>
        </row>
        <row r="394">
          <cell r="F394">
            <v>11009</v>
          </cell>
          <cell r="I394">
            <v>989.54467367718792</v>
          </cell>
        </row>
        <row r="395">
          <cell r="F395">
            <v>578</v>
          </cell>
          <cell r="I395">
            <v>262.17989121938507</v>
          </cell>
        </row>
        <row r="396">
          <cell r="F396">
            <v>134</v>
          </cell>
          <cell r="I396">
            <v>345.4790076335878</v>
          </cell>
        </row>
        <row r="397">
          <cell r="F397">
            <v>13</v>
          </cell>
          <cell r="I397">
            <v>3402.6855123674914</v>
          </cell>
        </row>
        <row r="398">
          <cell r="F398">
            <v>305</v>
          </cell>
          <cell r="I398">
            <v>1612.2162985529321</v>
          </cell>
        </row>
        <row r="399">
          <cell r="F399">
            <v>420</v>
          </cell>
          <cell r="I399">
            <v>698.5575030750307</v>
          </cell>
        </row>
        <row r="400">
          <cell r="F400">
            <v>3</v>
          </cell>
          <cell r="I400">
            <v>104705.84210526316</v>
          </cell>
        </row>
        <row r="401">
          <cell r="F401">
            <v>2</v>
          </cell>
          <cell r="I401">
            <v>48527.5</v>
          </cell>
        </row>
        <row r="402">
          <cell r="F402">
            <v>79</v>
          </cell>
          <cell r="I402">
            <v>51703.357541899444</v>
          </cell>
        </row>
        <row r="403">
          <cell r="F403">
            <v>26</v>
          </cell>
          <cell r="I403">
            <v>17406.909090909092</v>
          </cell>
        </row>
        <row r="404">
          <cell r="F404">
            <v>478</v>
          </cell>
          <cell r="I404">
            <v>19.975475959987094</v>
          </cell>
        </row>
        <row r="405">
          <cell r="F405">
            <v>43789</v>
          </cell>
          <cell r="I405">
            <v>83.926509264007791</v>
          </cell>
        </row>
        <row r="406">
          <cell r="F406">
            <v>7931</v>
          </cell>
          <cell r="I406">
            <v>107.36699570009897</v>
          </cell>
        </row>
        <row r="407">
          <cell r="F407">
            <v>370</v>
          </cell>
          <cell r="I407">
            <v>690.24022780222629</v>
          </cell>
        </row>
        <row r="408">
          <cell r="F408">
            <v>720</v>
          </cell>
          <cell r="I408">
            <v>386.74178621008792</v>
          </cell>
        </row>
        <row r="409">
          <cell r="F409">
            <v>477</v>
          </cell>
          <cell r="I409">
            <v>113.97823750671682</v>
          </cell>
        </row>
        <row r="410">
          <cell r="F410">
            <v>106</v>
          </cell>
          <cell r="I410">
            <v>4532.0641891891892</v>
          </cell>
        </row>
        <row r="411">
          <cell r="F411">
            <v>33</v>
          </cell>
          <cell r="I411">
            <v>1489.0162454873646</v>
          </cell>
        </row>
        <row r="412">
          <cell r="F412">
            <v>63</v>
          </cell>
          <cell r="I412">
            <v>1171.8781925343812</v>
          </cell>
        </row>
        <row r="413">
          <cell r="F413">
            <v>1</v>
          </cell>
          <cell r="I413">
            <v>50330.611111111109</v>
          </cell>
        </row>
        <row r="414">
          <cell r="F414">
            <v>3</v>
          </cell>
          <cell r="I414">
            <v>78360.712121212127</v>
          </cell>
        </row>
        <row r="415">
          <cell r="F415">
            <v>1</v>
          </cell>
          <cell r="I415">
            <v>17215.666666666668</v>
          </cell>
        </row>
        <row r="416">
          <cell r="F416">
            <v>3</v>
          </cell>
          <cell r="I416">
            <v>121916.01261829653</v>
          </cell>
        </row>
        <row r="417">
          <cell r="F417">
            <v>2</v>
          </cell>
          <cell r="I417">
            <v>15385</v>
          </cell>
        </row>
        <row r="418">
          <cell r="F418">
            <v>15311</v>
          </cell>
          <cell r="I418">
            <v>16.259807547592743</v>
          </cell>
        </row>
        <row r="419">
          <cell r="F419">
            <v>10404</v>
          </cell>
          <cell r="I419">
            <v>39.854301328917494</v>
          </cell>
        </row>
        <row r="420">
          <cell r="F420">
            <v>2417</v>
          </cell>
          <cell r="I420">
            <v>85.924582403202223</v>
          </cell>
        </row>
        <row r="421">
          <cell r="F421">
            <v>6997</v>
          </cell>
          <cell r="I421">
            <v>989.54467367718792</v>
          </cell>
        </row>
        <row r="422">
          <cell r="F422">
            <v>733</v>
          </cell>
          <cell r="I422">
            <v>262.17989121938507</v>
          </cell>
        </row>
        <row r="423">
          <cell r="F423">
            <v>88</v>
          </cell>
          <cell r="I423">
            <v>345.4790076335878</v>
          </cell>
        </row>
        <row r="424">
          <cell r="F424">
            <v>6</v>
          </cell>
          <cell r="I424">
            <v>3402.6855123674914</v>
          </cell>
        </row>
        <row r="425">
          <cell r="F425">
            <v>219</v>
          </cell>
          <cell r="I425">
            <v>1612.2162985529321</v>
          </cell>
        </row>
        <row r="426">
          <cell r="F426">
            <v>352</v>
          </cell>
          <cell r="I426">
            <v>698.5575030750307</v>
          </cell>
        </row>
        <row r="427">
          <cell r="F427">
            <v>4</v>
          </cell>
          <cell r="I427">
            <v>79410.758620689652</v>
          </cell>
        </row>
        <row r="428">
          <cell r="F428">
            <v>2</v>
          </cell>
          <cell r="I428">
            <v>63411.490909090906</v>
          </cell>
        </row>
        <row r="429">
          <cell r="F429">
            <v>3</v>
          </cell>
          <cell r="I429">
            <v>46587.727272727272</v>
          </cell>
        </row>
        <row r="430">
          <cell r="F430">
            <v>8</v>
          </cell>
          <cell r="I430">
            <v>93658.752442996745</v>
          </cell>
        </row>
        <row r="431">
          <cell r="F431">
            <v>1</v>
          </cell>
          <cell r="I431">
            <v>14441.274509803921</v>
          </cell>
        </row>
        <row r="432">
          <cell r="F432">
            <v>19768</v>
          </cell>
          <cell r="I432">
            <v>16.240771150211916</v>
          </cell>
        </row>
        <row r="433">
          <cell r="F433">
            <v>25587</v>
          </cell>
          <cell r="I433">
            <v>44.569540286338743</v>
          </cell>
        </row>
        <row r="434">
          <cell r="F434">
            <v>3880</v>
          </cell>
          <cell r="I434">
            <v>95.760968501289099</v>
          </cell>
        </row>
        <row r="435">
          <cell r="F435">
            <v>9391</v>
          </cell>
          <cell r="I435">
            <v>908.9741829788436</v>
          </cell>
        </row>
        <row r="436">
          <cell r="F436">
            <v>976</v>
          </cell>
          <cell r="I436">
            <v>245.79235384490985</v>
          </cell>
        </row>
        <row r="437">
          <cell r="F437">
            <v>278</v>
          </cell>
          <cell r="I437">
            <v>121.08507765023633</v>
          </cell>
        </row>
        <row r="438">
          <cell r="F438">
            <v>25</v>
          </cell>
          <cell r="I438">
            <v>3725.3982300884954</v>
          </cell>
        </row>
        <row r="439">
          <cell r="F439">
            <v>335</v>
          </cell>
          <cell r="I439">
            <v>1348.5632151029749</v>
          </cell>
        </row>
        <row r="440">
          <cell r="F440">
            <v>459</v>
          </cell>
          <cell r="I440">
            <v>615.88180610889776</v>
          </cell>
        </row>
        <row r="441">
          <cell r="F441">
            <v>2</v>
          </cell>
          <cell r="I441">
            <v>50330.611111111109</v>
          </cell>
        </row>
        <row r="442">
          <cell r="F442">
            <v>3</v>
          </cell>
          <cell r="I442">
            <v>78360.712121212127</v>
          </cell>
        </row>
        <row r="443">
          <cell r="F443">
            <v>15</v>
          </cell>
          <cell r="I443">
            <v>121916.01261829653</v>
          </cell>
        </row>
        <row r="444">
          <cell r="F444">
            <v>1</v>
          </cell>
          <cell r="I444">
            <v>15385</v>
          </cell>
        </row>
        <row r="445">
          <cell r="F445">
            <v>19794</v>
          </cell>
          <cell r="I445">
            <v>16.259807547592743</v>
          </cell>
        </row>
        <row r="446">
          <cell r="F446">
            <v>27413</v>
          </cell>
          <cell r="I446">
            <v>39.854301328917494</v>
          </cell>
        </row>
        <row r="447">
          <cell r="F447">
            <v>3846</v>
          </cell>
          <cell r="I447">
            <v>85.924582403202223</v>
          </cell>
        </row>
        <row r="448">
          <cell r="F448">
            <v>9713</v>
          </cell>
          <cell r="I448">
            <v>989.54467367718792</v>
          </cell>
        </row>
        <row r="449">
          <cell r="F449">
            <v>890</v>
          </cell>
          <cell r="I449">
            <v>262.17989121938507</v>
          </cell>
        </row>
        <row r="450">
          <cell r="F450">
            <v>160</v>
          </cell>
          <cell r="I450">
            <v>345.4790076335878</v>
          </cell>
        </row>
        <row r="451">
          <cell r="F451">
            <v>26</v>
          </cell>
          <cell r="I451">
            <v>3402.6855123674914</v>
          </cell>
        </row>
        <row r="452">
          <cell r="F452">
            <v>194</v>
          </cell>
          <cell r="I452">
            <v>1612.2162985529321</v>
          </cell>
        </row>
        <row r="453">
          <cell r="F453">
            <v>290</v>
          </cell>
          <cell r="I453">
            <v>698.5575030750307</v>
          </cell>
        </row>
        <row r="454">
          <cell r="F454">
            <v>3</v>
          </cell>
          <cell r="I454">
            <v>79410.758620689652</v>
          </cell>
        </row>
        <row r="455">
          <cell r="F455">
            <v>7</v>
          </cell>
          <cell r="I455">
            <v>63411.490909090906</v>
          </cell>
        </row>
        <row r="456">
          <cell r="F456">
            <v>25</v>
          </cell>
          <cell r="I456">
            <v>93658.752442996745</v>
          </cell>
        </row>
        <row r="457">
          <cell r="F457">
            <v>1</v>
          </cell>
          <cell r="I457">
            <v>93658.752442996745</v>
          </cell>
        </row>
        <row r="458">
          <cell r="F458">
            <v>2</v>
          </cell>
          <cell r="I458">
            <v>14441.274509803921</v>
          </cell>
        </row>
        <row r="459">
          <cell r="F459">
            <v>18066</v>
          </cell>
          <cell r="I459">
            <v>16.240771150211916</v>
          </cell>
        </row>
        <row r="460">
          <cell r="F460">
            <v>10776</v>
          </cell>
          <cell r="I460">
            <v>44.569540286338743</v>
          </cell>
        </row>
        <row r="461">
          <cell r="F461">
            <v>1224</v>
          </cell>
          <cell r="I461">
            <v>95.760968501289099</v>
          </cell>
        </row>
        <row r="462">
          <cell r="F462">
            <v>9191</v>
          </cell>
          <cell r="I462">
            <v>908.9741829788436</v>
          </cell>
        </row>
        <row r="463">
          <cell r="F463">
            <v>481</v>
          </cell>
          <cell r="I463">
            <v>245.79235384490985</v>
          </cell>
        </row>
        <row r="464">
          <cell r="F464">
            <v>78</v>
          </cell>
          <cell r="I464">
            <v>121.08507765023633</v>
          </cell>
        </row>
        <row r="465">
          <cell r="F465">
            <v>28</v>
          </cell>
          <cell r="I465">
            <v>3725.3982300884954</v>
          </cell>
        </row>
        <row r="466">
          <cell r="F466">
            <v>210</v>
          </cell>
          <cell r="I466">
            <v>1348.5632151029749</v>
          </cell>
        </row>
        <row r="467">
          <cell r="F467">
            <v>286</v>
          </cell>
          <cell r="I467">
            <v>615.88180610889776</v>
          </cell>
        </row>
        <row r="468">
          <cell r="F468">
            <v>2</v>
          </cell>
          <cell r="I468">
            <v>79410.758620689652</v>
          </cell>
        </row>
        <row r="469">
          <cell r="F469">
            <v>16</v>
          </cell>
          <cell r="I469">
            <v>63411.490909090906</v>
          </cell>
        </row>
        <row r="470">
          <cell r="F470">
            <v>2</v>
          </cell>
          <cell r="I470">
            <v>46587.727272727272</v>
          </cell>
        </row>
        <row r="471">
          <cell r="F471">
            <v>9</v>
          </cell>
          <cell r="I471">
            <v>93658.752442996745</v>
          </cell>
        </row>
        <row r="472">
          <cell r="F472">
            <v>5</v>
          </cell>
          <cell r="I472">
            <v>14441.274509803921</v>
          </cell>
        </row>
        <row r="473">
          <cell r="F473">
            <v>17467</v>
          </cell>
          <cell r="I473">
            <v>16.240771150211916</v>
          </cell>
        </row>
        <row r="474">
          <cell r="F474">
            <v>37861</v>
          </cell>
          <cell r="I474">
            <v>44.569540286338743</v>
          </cell>
        </row>
        <row r="475">
          <cell r="F475">
            <v>4001</v>
          </cell>
          <cell r="I475">
            <v>95.760968501289099</v>
          </cell>
        </row>
        <row r="476">
          <cell r="F476">
            <v>7028</v>
          </cell>
          <cell r="I476">
            <v>908.9741829788436</v>
          </cell>
        </row>
        <row r="477">
          <cell r="F477">
            <v>963</v>
          </cell>
          <cell r="I477">
            <v>245.79235384490985</v>
          </cell>
        </row>
        <row r="478">
          <cell r="F478">
            <v>468</v>
          </cell>
          <cell r="I478">
            <v>121.08507765023633</v>
          </cell>
        </row>
        <row r="479">
          <cell r="F479">
            <v>40</v>
          </cell>
          <cell r="I479">
            <v>3725.3982300884954</v>
          </cell>
        </row>
        <row r="480">
          <cell r="F480">
            <v>262</v>
          </cell>
          <cell r="I480">
            <v>1348.5632151029749</v>
          </cell>
        </row>
        <row r="481">
          <cell r="F481">
            <v>271</v>
          </cell>
          <cell r="I481">
            <v>615.88180610889776</v>
          </cell>
        </row>
        <row r="482">
          <cell r="F482">
            <v>1</v>
          </cell>
          <cell r="I482">
            <v>79410.758620689652</v>
          </cell>
        </row>
        <row r="483">
          <cell r="F483">
            <v>6</v>
          </cell>
          <cell r="I483">
            <v>93658.752442996745</v>
          </cell>
        </row>
        <row r="484">
          <cell r="F484">
            <v>3</v>
          </cell>
          <cell r="I484">
            <v>14441.274509803921</v>
          </cell>
        </row>
        <row r="485">
          <cell r="F485">
            <v>15436</v>
          </cell>
          <cell r="I485">
            <v>16.240771150211916</v>
          </cell>
        </row>
        <row r="486">
          <cell r="F486">
            <v>20685</v>
          </cell>
          <cell r="I486">
            <v>44.569540286338743</v>
          </cell>
        </row>
        <row r="487">
          <cell r="F487">
            <v>3277</v>
          </cell>
          <cell r="I487">
            <v>95.760968501289099</v>
          </cell>
        </row>
        <row r="488">
          <cell r="F488">
            <v>4350</v>
          </cell>
          <cell r="I488">
            <v>908.9741829788436</v>
          </cell>
        </row>
        <row r="489">
          <cell r="F489">
            <v>1137</v>
          </cell>
          <cell r="I489">
            <v>245.79235384490985</v>
          </cell>
        </row>
        <row r="490">
          <cell r="F490">
            <v>126</v>
          </cell>
          <cell r="I490">
            <v>121.08507765023633</v>
          </cell>
        </row>
        <row r="491">
          <cell r="F491">
            <v>282</v>
          </cell>
          <cell r="I491">
            <v>1348.5632151029749</v>
          </cell>
        </row>
        <row r="492">
          <cell r="F492">
            <v>402</v>
          </cell>
          <cell r="I492">
            <v>615.88180610889776</v>
          </cell>
        </row>
        <row r="493">
          <cell r="F493">
            <v>2</v>
          </cell>
          <cell r="I493">
            <v>50330.611111111109</v>
          </cell>
        </row>
        <row r="494">
          <cell r="F494">
            <v>1</v>
          </cell>
          <cell r="I494">
            <v>78360.712121212127</v>
          </cell>
        </row>
        <row r="495">
          <cell r="F495">
            <v>4</v>
          </cell>
          <cell r="I495">
            <v>121916.01261829653</v>
          </cell>
        </row>
        <row r="496">
          <cell r="F496">
            <v>2</v>
          </cell>
          <cell r="I496">
            <v>15385</v>
          </cell>
        </row>
        <row r="497">
          <cell r="F497">
            <v>12754</v>
          </cell>
          <cell r="I497">
            <v>16.259807547592743</v>
          </cell>
        </row>
        <row r="498">
          <cell r="F498">
            <v>24756</v>
          </cell>
          <cell r="I498">
            <v>39.854301328917494</v>
          </cell>
        </row>
        <row r="499">
          <cell r="F499">
            <v>3730</v>
          </cell>
          <cell r="I499">
            <v>85.924582403202223</v>
          </cell>
        </row>
        <row r="500">
          <cell r="F500">
            <v>4898</v>
          </cell>
          <cell r="I500">
            <v>989.54467367718792</v>
          </cell>
        </row>
        <row r="501">
          <cell r="F501">
            <v>1294</v>
          </cell>
          <cell r="I501">
            <v>262.17989121938507</v>
          </cell>
        </row>
        <row r="502">
          <cell r="F502">
            <v>66</v>
          </cell>
          <cell r="I502">
            <v>345.4790076335878</v>
          </cell>
        </row>
        <row r="503">
          <cell r="F503">
            <v>261</v>
          </cell>
          <cell r="I503">
            <v>1612.2162985529321</v>
          </cell>
        </row>
        <row r="504">
          <cell r="F504">
            <v>252</v>
          </cell>
          <cell r="I504">
            <v>698.5575030750307</v>
          </cell>
        </row>
        <row r="505">
          <cell r="F505">
            <v>3</v>
          </cell>
          <cell r="I505">
            <v>79410.758620689652</v>
          </cell>
        </row>
        <row r="506">
          <cell r="F506">
            <v>5</v>
          </cell>
          <cell r="I506">
            <v>63411.490909090906</v>
          </cell>
        </row>
        <row r="507">
          <cell r="F507">
            <v>1</v>
          </cell>
          <cell r="I507">
            <v>46587.727272727272</v>
          </cell>
        </row>
        <row r="508">
          <cell r="F508">
            <v>10</v>
          </cell>
          <cell r="I508">
            <v>93658.752442996745</v>
          </cell>
        </row>
        <row r="509">
          <cell r="F509">
            <v>2</v>
          </cell>
          <cell r="I509">
            <v>14441.274509803921</v>
          </cell>
        </row>
        <row r="510">
          <cell r="F510">
            <v>20167</v>
          </cell>
          <cell r="I510">
            <v>16.240771150211916</v>
          </cell>
        </row>
        <row r="511">
          <cell r="F511">
            <v>28241</v>
          </cell>
          <cell r="I511">
            <v>44.569540286338743</v>
          </cell>
        </row>
        <row r="512">
          <cell r="F512">
            <v>4418</v>
          </cell>
          <cell r="I512">
            <v>95.760968501289099</v>
          </cell>
        </row>
        <row r="513">
          <cell r="F513">
            <v>9274</v>
          </cell>
          <cell r="I513">
            <v>908.9741829788436</v>
          </cell>
        </row>
        <row r="514">
          <cell r="F514">
            <v>1331</v>
          </cell>
          <cell r="I514">
            <v>245.79235384490985</v>
          </cell>
        </row>
        <row r="515">
          <cell r="F515">
            <v>289</v>
          </cell>
          <cell r="I515">
            <v>121.08507765023633</v>
          </cell>
        </row>
        <row r="516">
          <cell r="F516">
            <v>352</v>
          </cell>
          <cell r="I516">
            <v>1348.5632151029749</v>
          </cell>
        </row>
        <row r="517">
          <cell r="F517">
            <v>488</v>
          </cell>
          <cell r="I517">
            <v>615.88180610889776</v>
          </cell>
        </row>
      </sheetData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b Dvn Analysis"/>
      <sheetName val="NameRange"/>
      <sheetName val="Pivot"/>
      <sheetName val="Sheet5"/>
      <sheetName val="Data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CSC Bellary</v>
          </cell>
          <cell r="E7" t="str">
            <v>HT 1</v>
          </cell>
          <cell r="G7">
            <v>111398</v>
          </cell>
          <cell r="H7">
            <v>22279.599999999999</v>
          </cell>
        </row>
        <row r="8">
          <cell r="B8" t="str">
            <v>CSC Bellary</v>
          </cell>
          <cell r="E8" t="str">
            <v>HT 4</v>
          </cell>
          <cell r="G8">
            <v>98134</v>
          </cell>
          <cell r="H8">
            <v>49067</v>
          </cell>
        </row>
        <row r="9">
          <cell r="B9" t="str">
            <v>CSC Bellary</v>
          </cell>
          <cell r="E9" t="str">
            <v>HT-2 a</v>
          </cell>
          <cell r="G9">
            <v>620406</v>
          </cell>
          <cell r="H9">
            <v>62040.6</v>
          </cell>
        </row>
        <row r="10">
          <cell r="B10" t="str">
            <v>CSC Bellary</v>
          </cell>
          <cell r="E10" t="str">
            <v>HT-2 b</v>
          </cell>
          <cell r="G10">
            <v>450363</v>
          </cell>
          <cell r="H10">
            <v>18014.52</v>
          </cell>
        </row>
        <row r="11">
          <cell r="B11" t="str">
            <v>CSC Bellary</v>
          </cell>
          <cell r="E11" t="str">
            <v>LT 2</v>
          </cell>
          <cell r="G11">
            <v>3677139</v>
          </cell>
          <cell r="H11">
            <v>88.420395796763415</v>
          </cell>
        </row>
        <row r="12">
          <cell r="B12" t="str">
            <v>CSC Bellary</v>
          </cell>
          <cell r="E12" t="str">
            <v>LT 3</v>
          </cell>
          <cell r="G12">
            <v>1052187</v>
          </cell>
          <cell r="H12">
            <v>165.90775780510879</v>
          </cell>
        </row>
        <row r="13">
          <cell r="B13" t="str">
            <v>CSC Bellary</v>
          </cell>
          <cell r="E13" t="str">
            <v>LT 4</v>
          </cell>
          <cell r="G13">
            <v>0</v>
          </cell>
          <cell r="H13">
            <v>0</v>
          </cell>
        </row>
        <row r="14">
          <cell r="B14" t="str">
            <v>CSC Bellary</v>
          </cell>
          <cell r="E14" t="str">
            <v xml:space="preserve">LT 5 </v>
          </cell>
          <cell r="G14">
            <v>317493</v>
          </cell>
          <cell r="H14">
            <v>472.45982142857144</v>
          </cell>
        </row>
        <row r="15">
          <cell r="B15" t="str">
            <v>CSC Bellary</v>
          </cell>
          <cell r="E15" t="str">
            <v>LT 7</v>
          </cell>
          <cell r="G15">
            <v>52673</v>
          </cell>
          <cell r="H15">
            <v>76.671033478893747</v>
          </cell>
        </row>
        <row r="16">
          <cell r="B16" t="str">
            <v>CSC Bellary</v>
          </cell>
          <cell r="E16" t="str">
            <v>LT-6st</v>
          </cell>
          <cell r="G16">
            <v>99335</v>
          </cell>
          <cell r="H16">
            <v>827.79166666666663</v>
          </cell>
        </row>
        <row r="17">
          <cell r="B17" t="str">
            <v>CSC Bellary</v>
          </cell>
          <cell r="E17" t="str">
            <v>LT-6ws</v>
          </cell>
          <cell r="G17">
            <v>3981</v>
          </cell>
          <cell r="H17">
            <v>331.75</v>
          </cell>
        </row>
        <row r="18">
          <cell r="B18" t="str">
            <v>CSD1 Bellary</v>
          </cell>
          <cell r="E18" t="str">
            <v>HT 1</v>
          </cell>
          <cell r="G18">
            <v>591684</v>
          </cell>
          <cell r="H18">
            <v>295842</v>
          </cell>
        </row>
        <row r="19">
          <cell r="B19" t="str">
            <v>CSD1 Bellary</v>
          </cell>
          <cell r="E19" t="str">
            <v>HT-2 a</v>
          </cell>
          <cell r="G19">
            <v>1022955</v>
          </cell>
          <cell r="H19">
            <v>40918.199999999997</v>
          </cell>
        </row>
        <row r="20">
          <cell r="B20" t="str">
            <v>CSD1 Bellary</v>
          </cell>
          <cell r="E20" t="str">
            <v>HT-2 b</v>
          </cell>
          <cell r="G20">
            <v>53024</v>
          </cell>
          <cell r="H20">
            <v>10604.8</v>
          </cell>
        </row>
        <row r="21">
          <cell r="B21" t="str">
            <v>CSD1 Bellary</v>
          </cell>
          <cell r="E21" t="str">
            <v>LT 2</v>
          </cell>
          <cell r="G21">
            <v>2745208</v>
          </cell>
          <cell r="H21">
            <v>73.700816151202744</v>
          </cell>
        </row>
        <row r="22">
          <cell r="B22" t="str">
            <v>CSD1 Bellary</v>
          </cell>
          <cell r="E22" t="str">
            <v>LT 3</v>
          </cell>
          <cell r="G22">
            <v>524670.15</v>
          </cell>
          <cell r="H22">
            <v>68.450117416829755</v>
          </cell>
        </row>
        <row r="23">
          <cell r="B23" t="str">
            <v>CSD1 Bellary</v>
          </cell>
          <cell r="E23" t="str">
            <v>LT 4</v>
          </cell>
          <cell r="G23">
            <v>0</v>
          </cell>
          <cell r="H23">
            <v>0</v>
          </cell>
        </row>
        <row r="24">
          <cell r="B24" t="str">
            <v>CSD1 Bellary</v>
          </cell>
          <cell r="E24" t="str">
            <v xml:space="preserve">LT 5 </v>
          </cell>
          <cell r="G24">
            <v>926659</v>
          </cell>
          <cell r="H24">
            <v>725.08528951486699</v>
          </cell>
        </row>
        <row r="25">
          <cell r="B25" t="str">
            <v>CSD1 Bellary</v>
          </cell>
          <cell r="E25" t="str">
            <v>LT 7</v>
          </cell>
          <cell r="G25">
            <v>40870</v>
          </cell>
          <cell r="H25">
            <v>123.47432024169184</v>
          </cell>
        </row>
        <row r="26">
          <cell r="B26" t="str">
            <v>CSD1 Bellary</v>
          </cell>
          <cell r="E26" t="str">
            <v>LT-6st</v>
          </cell>
          <cell r="G26">
            <v>96095</v>
          </cell>
          <cell r="H26">
            <v>906.55660377358492</v>
          </cell>
        </row>
        <row r="27">
          <cell r="B27" t="str">
            <v>CSD1 Bellary</v>
          </cell>
          <cell r="E27" t="str">
            <v>LT-6ws</v>
          </cell>
          <cell r="G27">
            <v>12567</v>
          </cell>
          <cell r="H27">
            <v>897.64285714285711</v>
          </cell>
        </row>
        <row r="28">
          <cell r="B28" t="str">
            <v>RSD Bellary</v>
          </cell>
          <cell r="E28" t="str">
            <v>HT 1</v>
          </cell>
          <cell r="G28">
            <v>253630</v>
          </cell>
          <cell r="H28">
            <v>126815</v>
          </cell>
        </row>
        <row r="29">
          <cell r="B29" t="str">
            <v>RSD Bellary</v>
          </cell>
          <cell r="E29" t="str">
            <v>HT 3</v>
          </cell>
          <cell r="G29">
            <v>0</v>
          </cell>
          <cell r="H29">
            <v>0</v>
          </cell>
        </row>
        <row r="30">
          <cell r="B30" t="str">
            <v>RSD Bellary</v>
          </cell>
          <cell r="E30" t="str">
            <v>HT-2 a</v>
          </cell>
          <cell r="G30">
            <v>14226853</v>
          </cell>
          <cell r="H30">
            <v>167374.74117647059</v>
          </cell>
        </row>
        <row r="31">
          <cell r="B31" t="str">
            <v>RSD Bellary</v>
          </cell>
          <cell r="E31" t="str">
            <v>HT-2 b</v>
          </cell>
          <cell r="G31">
            <v>408371</v>
          </cell>
          <cell r="H31">
            <v>58338.714285714283</v>
          </cell>
        </row>
        <row r="32">
          <cell r="B32" t="str">
            <v>RSD Bellary</v>
          </cell>
          <cell r="E32" t="str">
            <v>LT 1</v>
          </cell>
          <cell r="G32">
            <v>167490</v>
          </cell>
          <cell r="H32">
            <v>6.8542314617777054</v>
          </cell>
        </row>
        <row r="33">
          <cell r="B33" t="str">
            <v>RSD Bellary</v>
          </cell>
          <cell r="E33" t="str">
            <v>LT 2</v>
          </cell>
          <cell r="G33">
            <v>1129766</v>
          </cell>
          <cell r="H33">
            <v>40.12950662451604</v>
          </cell>
        </row>
        <row r="34">
          <cell r="B34" t="str">
            <v>RSD Bellary</v>
          </cell>
          <cell r="E34" t="str">
            <v>LT 3</v>
          </cell>
          <cell r="G34">
            <v>353037</v>
          </cell>
          <cell r="H34">
            <v>135.3150632426217</v>
          </cell>
        </row>
        <row r="35">
          <cell r="B35" t="str">
            <v>RSD Bellary</v>
          </cell>
          <cell r="E35" t="str">
            <v>LT 4</v>
          </cell>
          <cell r="G35">
            <v>8126724</v>
          </cell>
          <cell r="H35">
            <v>980.18622602822336</v>
          </cell>
        </row>
        <row r="36">
          <cell r="B36" t="str">
            <v>RSD Bellary</v>
          </cell>
          <cell r="E36" t="str">
            <v xml:space="preserve">LT 5 </v>
          </cell>
          <cell r="G36">
            <v>720758</v>
          </cell>
          <cell r="H36">
            <v>729.5121457489879</v>
          </cell>
        </row>
        <row r="37">
          <cell r="B37" t="str">
            <v>RSD Bellary</v>
          </cell>
          <cell r="E37" t="str">
            <v>LT 7</v>
          </cell>
          <cell r="G37">
            <v>24476</v>
          </cell>
          <cell r="H37">
            <v>235.34615384615384</v>
          </cell>
        </row>
        <row r="38">
          <cell r="B38" t="str">
            <v>RSD Bellary</v>
          </cell>
          <cell r="E38" t="str">
            <v>LT-6st</v>
          </cell>
          <cell r="G38">
            <v>233166</v>
          </cell>
          <cell r="H38">
            <v>1089.5607476635514</v>
          </cell>
        </row>
        <row r="39">
          <cell r="B39" t="str">
            <v>RSD Bellary</v>
          </cell>
          <cell r="E39" t="str">
            <v>LT-6ws</v>
          </cell>
          <cell r="G39">
            <v>306516</v>
          </cell>
          <cell r="H39">
            <v>774.030303030303</v>
          </cell>
        </row>
        <row r="40">
          <cell r="B40" t="str">
            <v>Sandur</v>
          </cell>
          <cell r="E40" t="str">
            <v>HT 1</v>
          </cell>
          <cell r="G40">
            <v>72619</v>
          </cell>
          <cell r="H40">
            <v>72619</v>
          </cell>
        </row>
        <row r="41">
          <cell r="B41" t="str">
            <v>Sandur</v>
          </cell>
          <cell r="E41" t="str">
            <v>HT 4</v>
          </cell>
          <cell r="G41">
            <v>2775</v>
          </cell>
          <cell r="H41">
            <v>2775</v>
          </cell>
        </row>
        <row r="42">
          <cell r="B42" t="str">
            <v>Sandur</v>
          </cell>
          <cell r="E42" t="str">
            <v>HT-2 a</v>
          </cell>
          <cell r="G42">
            <v>2619476</v>
          </cell>
          <cell r="H42">
            <v>74842.171428571426</v>
          </cell>
        </row>
        <row r="43">
          <cell r="B43" t="str">
            <v>Sandur</v>
          </cell>
          <cell r="E43" t="str">
            <v>HT-2 b</v>
          </cell>
          <cell r="G43">
            <v>56894</v>
          </cell>
          <cell r="H43">
            <v>9482.3333333333339</v>
          </cell>
        </row>
        <row r="44">
          <cell r="B44" t="str">
            <v>Sandur</v>
          </cell>
          <cell r="E44" t="str">
            <v>LT 1</v>
          </cell>
          <cell r="G44">
            <v>139211</v>
          </cell>
          <cell r="H44">
            <v>12.50885075029203</v>
          </cell>
        </row>
        <row r="45">
          <cell r="B45" t="str">
            <v>Sandur</v>
          </cell>
          <cell r="E45" t="str">
            <v>LT 2</v>
          </cell>
          <cell r="G45">
            <v>1185046.22</v>
          </cell>
          <cell r="H45">
            <v>62.637888894761879</v>
          </cell>
        </row>
        <row r="46">
          <cell r="B46" t="str">
            <v>Sandur</v>
          </cell>
          <cell r="E46" t="str">
            <v>LT 3</v>
          </cell>
          <cell r="G46">
            <v>387347</v>
          </cell>
          <cell r="H46">
            <v>137.3084012761432</v>
          </cell>
        </row>
        <row r="47">
          <cell r="B47" t="str">
            <v>Sandur</v>
          </cell>
          <cell r="E47" t="str">
            <v>LT 4</v>
          </cell>
          <cell r="G47">
            <v>3637229</v>
          </cell>
          <cell r="H47">
            <v>1056.1059814169571</v>
          </cell>
        </row>
        <row r="48">
          <cell r="B48" t="str">
            <v>Sandur</v>
          </cell>
          <cell r="E48" t="str">
            <v xml:space="preserve">LT 5 </v>
          </cell>
          <cell r="G48">
            <v>150040.69</v>
          </cell>
          <cell r="H48">
            <v>262.3088986013986</v>
          </cell>
        </row>
        <row r="49">
          <cell r="B49" t="str">
            <v>Sandur</v>
          </cell>
          <cell r="E49" t="str">
            <v>LT 7</v>
          </cell>
          <cell r="G49">
            <v>12047</v>
          </cell>
          <cell r="H49">
            <v>177.16176470588235</v>
          </cell>
        </row>
        <row r="50">
          <cell r="B50" t="str">
            <v>Sandur</v>
          </cell>
          <cell r="E50" t="str">
            <v>LT-6st</v>
          </cell>
          <cell r="G50">
            <v>279090</v>
          </cell>
          <cell r="H50">
            <v>1374.8275862068965</v>
          </cell>
        </row>
        <row r="51">
          <cell r="B51" t="str">
            <v>Sandur</v>
          </cell>
          <cell r="E51" t="str">
            <v>LT-6ws</v>
          </cell>
          <cell r="G51">
            <v>45128</v>
          </cell>
          <cell r="H51">
            <v>146.99674267100977</v>
          </cell>
        </row>
        <row r="52">
          <cell r="B52" t="str">
            <v>Sirguppa</v>
          </cell>
          <cell r="E52" t="str">
            <v>HT 3</v>
          </cell>
          <cell r="G52">
            <v>1141559</v>
          </cell>
          <cell r="H52">
            <v>51889.045454545456</v>
          </cell>
        </row>
        <row r="53">
          <cell r="B53" t="str">
            <v>Sirguppa</v>
          </cell>
          <cell r="E53" t="str">
            <v>HT-2 a</v>
          </cell>
          <cell r="G53">
            <v>2735748</v>
          </cell>
          <cell r="H53">
            <v>34629.721518987339</v>
          </cell>
        </row>
        <row r="54">
          <cell r="B54" t="str">
            <v>Sirguppa</v>
          </cell>
          <cell r="E54" t="str">
            <v>LT 1</v>
          </cell>
          <cell r="G54">
            <v>138024</v>
          </cell>
          <cell r="H54">
            <v>10.060058309037901</v>
          </cell>
        </row>
        <row r="55">
          <cell r="B55" t="str">
            <v>Sirguppa</v>
          </cell>
          <cell r="E55" t="str">
            <v>LT 2</v>
          </cell>
          <cell r="G55">
            <v>846593</v>
          </cell>
          <cell r="H55">
            <v>40.033716366387665</v>
          </cell>
        </row>
        <row r="56">
          <cell r="B56" t="str">
            <v>Sirguppa</v>
          </cell>
          <cell r="E56" t="str">
            <v>LT 3</v>
          </cell>
          <cell r="G56">
            <v>232952</v>
          </cell>
          <cell r="H56">
            <v>89.838796760509069</v>
          </cell>
        </row>
        <row r="57">
          <cell r="B57" t="str">
            <v>Sirguppa</v>
          </cell>
          <cell r="E57" t="str">
            <v>LT 4</v>
          </cell>
          <cell r="G57">
            <v>11689998</v>
          </cell>
          <cell r="H57">
            <v>1425.7833882180753</v>
          </cell>
        </row>
        <row r="58">
          <cell r="B58" t="str">
            <v>Sirguppa</v>
          </cell>
          <cell r="E58" t="str">
            <v xml:space="preserve">LT 5 </v>
          </cell>
          <cell r="G58">
            <v>191063</v>
          </cell>
          <cell r="H58">
            <v>335.78734622144111</v>
          </cell>
        </row>
        <row r="59">
          <cell r="B59" t="str">
            <v>Sirguppa</v>
          </cell>
          <cell r="E59" t="str">
            <v>LT 7</v>
          </cell>
          <cell r="G59">
            <v>12874</v>
          </cell>
          <cell r="H59">
            <v>93.970802919708035</v>
          </cell>
        </row>
        <row r="60">
          <cell r="B60" t="str">
            <v>Sirguppa</v>
          </cell>
          <cell r="E60" t="str">
            <v>LT-6st</v>
          </cell>
          <cell r="G60">
            <v>269651</v>
          </cell>
          <cell r="H60">
            <v>2930.9891304347825</v>
          </cell>
        </row>
        <row r="61">
          <cell r="B61" t="str">
            <v>Sirguppa</v>
          </cell>
          <cell r="E61" t="str">
            <v>LT-6ws</v>
          </cell>
          <cell r="G61">
            <v>359963</v>
          </cell>
          <cell r="H61">
            <v>1308.9563636363637</v>
          </cell>
        </row>
        <row r="62">
          <cell r="B62" t="str">
            <v>Aurad</v>
          </cell>
          <cell r="E62" t="str">
            <v>HT 1</v>
          </cell>
          <cell r="G62">
            <v>36219</v>
          </cell>
          <cell r="H62">
            <v>36219</v>
          </cell>
        </row>
        <row r="63">
          <cell r="B63" t="str">
            <v>Aurad</v>
          </cell>
          <cell r="E63" t="str">
            <v>HT 3</v>
          </cell>
          <cell r="G63">
            <v>11139</v>
          </cell>
          <cell r="H63">
            <v>3713</v>
          </cell>
        </row>
        <row r="64">
          <cell r="B64" t="str">
            <v>Aurad</v>
          </cell>
          <cell r="E64" t="str">
            <v>HT 4</v>
          </cell>
          <cell r="G64">
            <v>3221</v>
          </cell>
          <cell r="H64">
            <v>3221</v>
          </cell>
        </row>
        <row r="65">
          <cell r="B65" t="str">
            <v>Aurad</v>
          </cell>
          <cell r="E65" t="str">
            <v>HT-2 a</v>
          </cell>
          <cell r="G65">
            <v>6315</v>
          </cell>
          <cell r="H65">
            <v>6315</v>
          </cell>
        </row>
        <row r="66">
          <cell r="B66" t="str">
            <v>Aurad</v>
          </cell>
          <cell r="E66" t="str">
            <v>LT 1</v>
          </cell>
          <cell r="G66">
            <v>308690</v>
          </cell>
          <cell r="H66">
            <v>18.624954748401109</v>
          </cell>
        </row>
        <row r="67">
          <cell r="B67" t="str">
            <v>Aurad</v>
          </cell>
          <cell r="E67" t="str">
            <v>LT 2</v>
          </cell>
          <cell r="G67">
            <v>722394</v>
          </cell>
          <cell r="H67">
            <v>41.360013740982481</v>
          </cell>
        </row>
        <row r="68">
          <cell r="B68" t="str">
            <v>Aurad</v>
          </cell>
          <cell r="E68" t="str">
            <v>LT 3</v>
          </cell>
          <cell r="G68">
            <v>154408</v>
          </cell>
          <cell r="H68">
            <v>75.764474975466143</v>
          </cell>
        </row>
        <row r="69">
          <cell r="B69" t="str">
            <v>Aurad</v>
          </cell>
          <cell r="E69" t="str">
            <v>LT 4</v>
          </cell>
          <cell r="G69">
            <v>3911536</v>
          </cell>
          <cell r="H69">
            <v>923.40321057601511</v>
          </cell>
        </row>
        <row r="70">
          <cell r="B70" t="str">
            <v>Aurad</v>
          </cell>
          <cell r="E70" t="str">
            <v xml:space="preserve">LT 5 </v>
          </cell>
          <cell r="G70">
            <v>93172</v>
          </cell>
          <cell r="H70">
            <v>128.15955983493811</v>
          </cell>
        </row>
        <row r="71">
          <cell r="B71" t="str">
            <v>Aurad</v>
          </cell>
          <cell r="E71" t="str">
            <v>LT 7</v>
          </cell>
          <cell r="G71">
            <v>7739</v>
          </cell>
          <cell r="H71">
            <v>249.64516129032259</v>
          </cell>
        </row>
        <row r="72">
          <cell r="B72" t="str">
            <v>Aurad</v>
          </cell>
          <cell r="E72" t="str">
            <v>LT-5&gt;40HP</v>
          </cell>
          <cell r="G72">
            <v>47845</v>
          </cell>
          <cell r="H72">
            <v>4784.5</v>
          </cell>
        </row>
        <row r="73">
          <cell r="B73" t="str">
            <v>Aurad</v>
          </cell>
          <cell r="E73" t="str">
            <v>LT-6st</v>
          </cell>
          <cell r="G73">
            <v>899781</v>
          </cell>
          <cell r="H73">
            <v>4786.0691489361698</v>
          </cell>
        </row>
        <row r="74">
          <cell r="B74" t="str">
            <v>Aurad</v>
          </cell>
          <cell r="E74" t="str">
            <v>LT-6ws</v>
          </cell>
          <cell r="G74">
            <v>186892</v>
          </cell>
          <cell r="H74">
            <v>540.15028901734104</v>
          </cell>
        </row>
        <row r="75">
          <cell r="B75" t="str">
            <v>Bhalki</v>
          </cell>
          <cell r="E75" t="str">
            <v>HT 1</v>
          </cell>
          <cell r="G75">
            <v>63568</v>
          </cell>
          <cell r="H75">
            <v>31784</v>
          </cell>
        </row>
        <row r="76">
          <cell r="B76" t="str">
            <v>Bhalki</v>
          </cell>
          <cell r="E76" t="str">
            <v>HT 3</v>
          </cell>
          <cell r="G76">
            <v>54216</v>
          </cell>
          <cell r="H76">
            <v>27108</v>
          </cell>
        </row>
        <row r="77">
          <cell r="B77" t="str">
            <v>Bhalki</v>
          </cell>
          <cell r="E77" t="str">
            <v>HT 4</v>
          </cell>
          <cell r="G77">
            <v>8400</v>
          </cell>
          <cell r="H77">
            <v>8400</v>
          </cell>
        </row>
        <row r="78">
          <cell r="B78" t="str">
            <v>Bhalki</v>
          </cell>
          <cell r="E78" t="str">
            <v>HT-2 a</v>
          </cell>
          <cell r="G78">
            <v>28261</v>
          </cell>
          <cell r="H78">
            <v>7065.25</v>
          </cell>
        </row>
        <row r="79">
          <cell r="B79" t="str">
            <v>Bhalki</v>
          </cell>
          <cell r="E79" t="str">
            <v>HT-2 b</v>
          </cell>
          <cell r="G79">
            <v>23032</v>
          </cell>
          <cell r="H79">
            <v>11516</v>
          </cell>
        </row>
        <row r="80">
          <cell r="B80" t="str">
            <v>Bhalki</v>
          </cell>
          <cell r="E80" t="str">
            <v>LT 1</v>
          </cell>
          <cell r="G80">
            <v>321438</v>
          </cell>
          <cell r="H80">
            <v>18.044122600202087</v>
          </cell>
        </row>
        <row r="81">
          <cell r="B81" t="str">
            <v>Bhalki</v>
          </cell>
          <cell r="E81" t="str">
            <v>LT 2</v>
          </cell>
          <cell r="G81">
            <v>938896</v>
          </cell>
          <cell r="H81">
            <v>44.218716149390097</v>
          </cell>
        </row>
        <row r="82">
          <cell r="B82" t="str">
            <v>Bhalki</v>
          </cell>
          <cell r="E82" t="str">
            <v>LT 3</v>
          </cell>
          <cell r="G82">
            <v>242446</v>
          </cell>
          <cell r="H82">
            <v>100.7672485453034</v>
          </cell>
        </row>
        <row r="83">
          <cell r="B83" t="str">
            <v>Bhalki</v>
          </cell>
          <cell r="E83" t="str">
            <v>LT 4</v>
          </cell>
          <cell r="G83">
            <v>7957596</v>
          </cell>
          <cell r="H83">
            <v>1016.6853200459947</v>
          </cell>
        </row>
        <row r="84">
          <cell r="B84" t="str">
            <v>Bhalki</v>
          </cell>
          <cell r="E84" t="str">
            <v xml:space="preserve">LT 5 </v>
          </cell>
          <cell r="G84">
            <v>126392</v>
          </cell>
          <cell r="H84">
            <v>157.3997509339975</v>
          </cell>
        </row>
        <row r="85">
          <cell r="B85" t="str">
            <v>Bhalki</v>
          </cell>
          <cell r="E85" t="str">
            <v>LT 7</v>
          </cell>
          <cell r="G85">
            <v>13059</v>
          </cell>
          <cell r="H85">
            <v>169.59740259740261</v>
          </cell>
        </row>
        <row r="86">
          <cell r="B86" t="str">
            <v>Bhalki</v>
          </cell>
          <cell r="E86" t="str">
            <v>LT-5&gt;40HP</v>
          </cell>
          <cell r="G86">
            <v>28786</v>
          </cell>
          <cell r="H86">
            <v>2398.8333333333335</v>
          </cell>
        </row>
        <row r="87">
          <cell r="B87" t="str">
            <v>Bhalki</v>
          </cell>
          <cell r="E87" t="str">
            <v>LT-6st</v>
          </cell>
          <cell r="G87">
            <v>382777</v>
          </cell>
          <cell r="H87">
            <v>1876.3578431372548</v>
          </cell>
        </row>
        <row r="88">
          <cell r="B88" t="str">
            <v>Bhalki</v>
          </cell>
          <cell r="E88" t="str">
            <v>LT-6ws</v>
          </cell>
          <cell r="G88">
            <v>228074</v>
          </cell>
          <cell r="H88">
            <v>672.78466076696168</v>
          </cell>
        </row>
        <row r="89">
          <cell r="B89" t="str">
            <v>Bidar</v>
          </cell>
          <cell r="E89" t="str">
            <v>HT 1</v>
          </cell>
          <cell r="G89">
            <v>431613</v>
          </cell>
          <cell r="H89">
            <v>86322.6</v>
          </cell>
        </row>
        <row r="90">
          <cell r="B90" t="str">
            <v>Bidar</v>
          </cell>
          <cell r="E90" t="str">
            <v>HT 3</v>
          </cell>
          <cell r="G90">
            <v>42000</v>
          </cell>
          <cell r="H90">
            <v>21000</v>
          </cell>
        </row>
        <row r="91">
          <cell r="B91" t="str">
            <v>Bidar</v>
          </cell>
          <cell r="E91" t="str">
            <v>HT 4</v>
          </cell>
          <cell r="G91">
            <v>284753</v>
          </cell>
          <cell r="H91">
            <v>142376.5</v>
          </cell>
        </row>
        <row r="92">
          <cell r="B92" t="str">
            <v>Bidar</v>
          </cell>
          <cell r="E92" t="str">
            <v>HT-2 a</v>
          </cell>
          <cell r="G92">
            <v>788711</v>
          </cell>
          <cell r="H92">
            <v>43817.277777777781</v>
          </cell>
        </row>
        <row r="93">
          <cell r="B93" t="str">
            <v>Bidar</v>
          </cell>
          <cell r="E93" t="str">
            <v>HT-2 b</v>
          </cell>
          <cell r="G93">
            <v>245516</v>
          </cell>
          <cell r="H93">
            <v>17536.857142857141</v>
          </cell>
        </row>
        <row r="94">
          <cell r="B94" t="str">
            <v>Bidar</v>
          </cell>
          <cell r="E94" t="str">
            <v>LT 1</v>
          </cell>
          <cell r="G94">
            <v>230869</v>
          </cell>
          <cell r="H94">
            <v>19.729020680225602</v>
          </cell>
        </row>
        <row r="95">
          <cell r="B95" t="str">
            <v>Bidar</v>
          </cell>
          <cell r="E95" t="str">
            <v>LT 2</v>
          </cell>
          <cell r="G95">
            <v>3747929</v>
          </cell>
          <cell r="H95">
            <v>91.735093988643044</v>
          </cell>
        </row>
        <row r="96">
          <cell r="B96" t="str">
            <v>Bidar</v>
          </cell>
          <cell r="E96" t="str">
            <v>LT 3</v>
          </cell>
          <cell r="G96">
            <v>927366</v>
          </cell>
          <cell r="H96">
            <v>108.8202299929594</v>
          </cell>
        </row>
        <row r="97">
          <cell r="B97" t="str">
            <v>Bidar</v>
          </cell>
          <cell r="E97" t="str">
            <v>LT 4</v>
          </cell>
          <cell r="G97">
            <v>4794170</v>
          </cell>
          <cell r="H97">
            <v>695.00869817338355</v>
          </cell>
        </row>
        <row r="98">
          <cell r="B98" t="str">
            <v>Bidar</v>
          </cell>
          <cell r="E98" t="str">
            <v xml:space="preserve">LT 5 </v>
          </cell>
          <cell r="G98">
            <v>250203</v>
          </cell>
          <cell r="H98">
            <v>244.8170254403131</v>
          </cell>
        </row>
        <row r="99">
          <cell r="B99" t="str">
            <v>Bidar</v>
          </cell>
          <cell r="E99" t="str">
            <v>LT 7</v>
          </cell>
          <cell r="G99">
            <v>63180</v>
          </cell>
          <cell r="H99">
            <v>156.7741935483871</v>
          </cell>
        </row>
        <row r="100">
          <cell r="B100" t="str">
            <v>Bidar</v>
          </cell>
          <cell r="E100" t="str">
            <v>LT-5&gt;40HP</v>
          </cell>
          <cell r="G100">
            <v>240570</v>
          </cell>
          <cell r="H100">
            <v>4147.7586206896549</v>
          </cell>
        </row>
        <row r="101">
          <cell r="B101" t="str">
            <v>Bidar</v>
          </cell>
          <cell r="E101" t="str">
            <v>LT-6st</v>
          </cell>
          <cell r="G101">
            <v>262903</v>
          </cell>
          <cell r="H101">
            <v>712.47425474254737</v>
          </cell>
        </row>
        <row r="102">
          <cell r="B102" t="str">
            <v>Bidar</v>
          </cell>
          <cell r="E102" t="str">
            <v>LT-6ws</v>
          </cell>
          <cell r="G102">
            <v>877208</v>
          </cell>
          <cell r="H102">
            <v>1353.7160493827159</v>
          </cell>
        </row>
        <row r="103">
          <cell r="B103" t="str">
            <v>Kamthana</v>
          </cell>
          <cell r="E103" t="str">
            <v>HT-2 a</v>
          </cell>
          <cell r="G103">
            <v>2806379</v>
          </cell>
          <cell r="H103">
            <v>82540.558823529413</v>
          </cell>
        </row>
        <row r="104">
          <cell r="B104" t="str">
            <v>Kamthana</v>
          </cell>
          <cell r="E104" t="str">
            <v>HT-2 b</v>
          </cell>
          <cell r="G104">
            <v>2894</v>
          </cell>
          <cell r="H104">
            <v>2894</v>
          </cell>
        </row>
        <row r="105">
          <cell r="B105" t="str">
            <v>Kamthana</v>
          </cell>
          <cell r="E105" t="str">
            <v>LT 1</v>
          </cell>
          <cell r="G105">
            <v>174802</v>
          </cell>
          <cell r="H105">
            <v>18.799956979995699</v>
          </cell>
        </row>
        <row r="106">
          <cell r="B106" t="str">
            <v>Kamthana</v>
          </cell>
          <cell r="E106" t="str">
            <v>LT 2</v>
          </cell>
          <cell r="G106">
            <v>303853</v>
          </cell>
          <cell r="H106">
            <v>40.05444239388347</v>
          </cell>
        </row>
        <row r="107">
          <cell r="B107" t="str">
            <v>Kamthana</v>
          </cell>
          <cell r="E107" t="str">
            <v>LT 3</v>
          </cell>
          <cell r="G107">
            <v>62474</v>
          </cell>
          <cell r="H107">
            <v>81.665359477124184</v>
          </cell>
        </row>
        <row r="108">
          <cell r="B108" t="str">
            <v>Kamthana</v>
          </cell>
          <cell r="E108" t="str">
            <v>LT 4</v>
          </cell>
          <cell r="G108">
            <v>2421708</v>
          </cell>
          <cell r="H108">
            <v>403.34910059960026</v>
          </cell>
        </row>
        <row r="109">
          <cell r="B109" t="str">
            <v>Kamthana</v>
          </cell>
          <cell r="E109" t="str">
            <v xml:space="preserve">LT 5 </v>
          </cell>
          <cell r="G109">
            <v>123211</v>
          </cell>
          <cell r="H109">
            <v>323.38845144356958</v>
          </cell>
        </row>
        <row r="110">
          <cell r="B110" t="str">
            <v>Kamthana</v>
          </cell>
          <cell r="E110" t="str">
            <v>LT 7</v>
          </cell>
          <cell r="G110">
            <v>6718</v>
          </cell>
          <cell r="H110">
            <v>268.72000000000003</v>
          </cell>
        </row>
        <row r="111">
          <cell r="B111" t="str">
            <v>Kamthana</v>
          </cell>
          <cell r="E111" t="str">
            <v>LT-5&gt;40HP</v>
          </cell>
          <cell r="G111">
            <v>120936</v>
          </cell>
          <cell r="H111">
            <v>4319.1428571428569</v>
          </cell>
        </row>
        <row r="112">
          <cell r="B112" t="str">
            <v>Kamthana</v>
          </cell>
          <cell r="E112" t="str">
            <v>LT-6st</v>
          </cell>
          <cell r="G112">
            <v>605694</v>
          </cell>
          <cell r="H112">
            <v>7765.3076923076924</v>
          </cell>
        </row>
        <row r="113">
          <cell r="B113" t="str">
            <v>Kamthana</v>
          </cell>
          <cell r="E113" t="str">
            <v>LT-6ws</v>
          </cell>
          <cell r="G113">
            <v>88896</v>
          </cell>
          <cell r="H113">
            <v>1010.1818181818181</v>
          </cell>
        </row>
        <row r="114">
          <cell r="B114" t="str">
            <v>Afzalpur</v>
          </cell>
          <cell r="E114" t="str">
            <v>HT-2 a</v>
          </cell>
          <cell r="G114">
            <v>0</v>
          </cell>
          <cell r="H114">
            <v>0</v>
          </cell>
        </row>
        <row r="115">
          <cell r="B115" t="str">
            <v>Afzalpur</v>
          </cell>
          <cell r="E115" t="str">
            <v>LT 1</v>
          </cell>
          <cell r="G115">
            <v>193100</v>
          </cell>
          <cell r="H115">
            <v>17.692871541139819</v>
          </cell>
        </row>
        <row r="116">
          <cell r="B116" t="str">
            <v>Afzalpur</v>
          </cell>
          <cell r="E116" t="str">
            <v>LT 2</v>
          </cell>
          <cell r="G116">
            <v>666129</v>
          </cell>
          <cell r="H116">
            <v>40.349445756859893</v>
          </cell>
        </row>
        <row r="117">
          <cell r="B117" t="str">
            <v>Afzalpur</v>
          </cell>
          <cell r="E117" t="str">
            <v>LT 3</v>
          </cell>
          <cell r="G117">
            <v>188716</v>
          </cell>
          <cell r="H117">
            <v>71.864432597105861</v>
          </cell>
        </row>
        <row r="118">
          <cell r="B118" t="str">
            <v>Afzalpur</v>
          </cell>
          <cell r="E118" t="str">
            <v>LT 4</v>
          </cell>
          <cell r="G118">
            <v>5077672</v>
          </cell>
          <cell r="H118">
            <v>491.68897065943645</v>
          </cell>
        </row>
        <row r="119">
          <cell r="B119" t="str">
            <v>Afzalpur</v>
          </cell>
          <cell r="E119" t="str">
            <v xml:space="preserve">LT 5 </v>
          </cell>
          <cell r="G119">
            <v>111243</v>
          </cell>
          <cell r="H119">
            <v>136.16034271725826</v>
          </cell>
        </row>
        <row r="120">
          <cell r="B120" t="str">
            <v>Afzalpur</v>
          </cell>
          <cell r="E120" t="str">
            <v>LT 7</v>
          </cell>
          <cell r="G120">
            <v>7056</v>
          </cell>
          <cell r="H120">
            <v>113.80645161290323</v>
          </cell>
        </row>
        <row r="121">
          <cell r="B121" t="str">
            <v>Afzalpur</v>
          </cell>
          <cell r="E121" t="str">
            <v>LT-5&gt;40HP</v>
          </cell>
          <cell r="G121">
            <v>15570</v>
          </cell>
          <cell r="H121">
            <v>1297.5</v>
          </cell>
        </row>
        <row r="122">
          <cell r="B122" t="str">
            <v>Afzalpur</v>
          </cell>
          <cell r="E122" t="str">
            <v>LT-6st</v>
          </cell>
          <cell r="G122">
            <v>114749</v>
          </cell>
          <cell r="H122">
            <v>703.98159509202458</v>
          </cell>
        </row>
        <row r="123">
          <cell r="B123" t="str">
            <v>Afzalpur</v>
          </cell>
          <cell r="E123" t="str">
            <v>LT-6ws</v>
          </cell>
          <cell r="G123">
            <v>171234</v>
          </cell>
          <cell r="H123">
            <v>543.6</v>
          </cell>
        </row>
        <row r="124">
          <cell r="B124" t="str">
            <v>Aland</v>
          </cell>
          <cell r="E124" t="str">
            <v>HT 1</v>
          </cell>
          <cell r="G124">
            <v>67200</v>
          </cell>
          <cell r="H124">
            <v>67200</v>
          </cell>
        </row>
        <row r="125">
          <cell r="B125" t="str">
            <v>Aland</v>
          </cell>
          <cell r="E125" t="str">
            <v>HT 3</v>
          </cell>
          <cell r="G125">
            <v>0</v>
          </cell>
          <cell r="H125">
            <v>0</v>
          </cell>
        </row>
        <row r="126">
          <cell r="B126" t="str">
            <v>Aland</v>
          </cell>
          <cell r="E126" t="str">
            <v>HT-2 a</v>
          </cell>
          <cell r="G126">
            <v>0</v>
          </cell>
          <cell r="H126">
            <v>0</v>
          </cell>
        </row>
        <row r="127">
          <cell r="B127" t="str">
            <v>Aland</v>
          </cell>
          <cell r="E127" t="str">
            <v>HT-2 b</v>
          </cell>
          <cell r="G127">
            <v>0</v>
          </cell>
          <cell r="H127">
            <v>0</v>
          </cell>
        </row>
        <row r="128">
          <cell r="B128" t="str">
            <v>Aland</v>
          </cell>
          <cell r="E128" t="str">
            <v>LT 1</v>
          </cell>
          <cell r="G128">
            <v>179927</v>
          </cell>
          <cell r="H128">
            <v>15.765092438447384</v>
          </cell>
        </row>
        <row r="129">
          <cell r="B129" t="str">
            <v>Aland</v>
          </cell>
          <cell r="E129" t="str">
            <v>LT 2</v>
          </cell>
          <cell r="G129">
            <v>655543</v>
          </cell>
          <cell r="H129">
            <v>39.686584332243612</v>
          </cell>
        </row>
        <row r="130">
          <cell r="B130" t="str">
            <v>Aland</v>
          </cell>
          <cell r="E130" t="str">
            <v>LT 3</v>
          </cell>
          <cell r="G130">
            <v>159297</v>
          </cell>
          <cell r="H130">
            <v>64.544975688816862</v>
          </cell>
        </row>
        <row r="131">
          <cell r="B131" t="str">
            <v>Aland</v>
          </cell>
          <cell r="E131" t="str">
            <v>LT 4</v>
          </cell>
          <cell r="G131">
            <v>4283256</v>
          </cell>
          <cell r="H131">
            <v>544.45862463454944</v>
          </cell>
        </row>
        <row r="132">
          <cell r="B132" t="str">
            <v>Aland</v>
          </cell>
          <cell r="E132" t="str">
            <v xml:space="preserve">LT 5 </v>
          </cell>
          <cell r="G132">
            <v>98729</v>
          </cell>
          <cell r="H132">
            <v>127.88730569948187</v>
          </cell>
        </row>
        <row r="133">
          <cell r="B133" t="str">
            <v>Aland</v>
          </cell>
          <cell r="E133" t="str">
            <v>LT 7</v>
          </cell>
          <cell r="G133">
            <v>6469</v>
          </cell>
          <cell r="H133">
            <v>924.14285714285711</v>
          </cell>
        </row>
        <row r="134">
          <cell r="B134" t="str">
            <v>Aland</v>
          </cell>
          <cell r="E134" t="str">
            <v>LT-5&gt;40HP</v>
          </cell>
          <cell r="G134">
            <v>23439</v>
          </cell>
          <cell r="H134">
            <v>2343.9</v>
          </cell>
        </row>
        <row r="135">
          <cell r="B135" t="str">
            <v>Aland</v>
          </cell>
          <cell r="E135" t="str">
            <v>LT-6st</v>
          </cell>
          <cell r="G135">
            <v>452384</v>
          </cell>
          <cell r="H135">
            <v>2708.8862275449101</v>
          </cell>
        </row>
        <row r="136">
          <cell r="B136" t="str">
            <v>Aland</v>
          </cell>
          <cell r="E136" t="str">
            <v>LT-6ws</v>
          </cell>
          <cell r="G136">
            <v>239082</v>
          </cell>
          <cell r="H136">
            <v>1226.0615384615385</v>
          </cell>
        </row>
        <row r="137">
          <cell r="B137" t="str">
            <v>CSD1 Gulbarga</v>
          </cell>
          <cell r="E137" t="str">
            <v>HT 1</v>
          </cell>
          <cell r="G137">
            <v>34116</v>
          </cell>
          <cell r="H137">
            <v>34116</v>
          </cell>
        </row>
        <row r="138">
          <cell r="B138" t="str">
            <v>CSD1 Gulbarga</v>
          </cell>
          <cell r="E138" t="str">
            <v>HT 4</v>
          </cell>
          <cell r="G138">
            <v>17336</v>
          </cell>
          <cell r="H138">
            <v>17336</v>
          </cell>
        </row>
        <row r="139">
          <cell r="B139" t="str">
            <v>CSD1 Gulbarga</v>
          </cell>
          <cell r="E139" t="str">
            <v>HT-2 a</v>
          </cell>
          <cell r="G139">
            <v>190412</v>
          </cell>
          <cell r="H139">
            <v>10578.444444444445</v>
          </cell>
        </row>
        <row r="140">
          <cell r="B140" t="str">
            <v>CSD1 Gulbarga</v>
          </cell>
          <cell r="E140" t="str">
            <v>HT-2 b</v>
          </cell>
          <cell r="G140">
            <v>312005</v>
          </cell>
          <cell r="H140">
            <v>16421.315789473683</v>
          </cell>
        </row>
        <row r="141">
          <cell r="B141" t="str">
            <v>CSD1 Gulbarga</v>
          </cell>
          <cell r="E141" t="str">
            <v>LT 2</v>
          </cell>
          <cell r="G141">
            <v>4322155</v>
          </cell>
          <cell r="H141">
            <v>83.232009089333516</v>
          </cell>
        </row>
        <row r="142">
          <cell r="B142" t="str">
            <v>CSD1 Gulbarga</v>
          </cell>
          <cell r="E142" t="str">
            <v>LT 3</v>
          </cell>
          <cell r="G142">
            <v>1188432</v>
          </cell>
          <cell r="H142">
            <v>83.20022402688322</v>
          </cell>
        </row>
        <row r="143">
          <cell r="B143" t="str">
            <v>CSD1 Gulbarga</v>
          </cell>
          <cell r="E143" t="str">
            <v>LT 4</v>
          </cell>
          <cell r="G143">
            <v>329</v>
          </cell>
          <cell r="H143">
            <v>11.75</v>
          </cell>
        </row>
        <row r="144">
          <cell r="B144" t="str">
            <v>CSD1 Gulbarga</v>
          </cell>
          <cell r="E144" t="str">
            <v xml:space="preserve">LT 5 </v>
          </cell>
          <cell r="G144">
            <v>375403</v>
          </cell>
          <cell r="H144">
            <v>248.28240740740742</v>
          </cell>
        </row>
        <row r="145">
          <cell r="B145" t="str">
            <v>CSD1 Gulbarga</v>
          </cell>
          <cell r="E145" t="str">
            <v>LT 7</v>
          </cell>
          <cell r="G145">
            <v>58034</v>
          </cell>
          <cell r="H145">
            <v>92.854399999999998</v>
          </cell>
        </row>
        <row r="146">
          <cell r="B146" t="str">
            <v>CSD1 Gulbarga</v>
          </cell>
          <cell r="E146" t="str">
            <v>LT-5&gt;40HP</v>
          </cell>
          <cell r="G146">
            <v>404996</v>
          </cell>
          <cell r="H146">
            <v>3319.6393442622953</v>
          </cell>
        </row>
        <row r="147">
          <cell r="B147" t="str">
            <v>CSD1 Gulbarga</v>
          </cell>
          <cell r="E147" t="str">
            <v>LT-6st</v>
          </cell>
          <cell r="G147">
            <v>1047639.9999999999</v>
          </cell>
          <cell r="H147">
            <v>2146.8032786885242</v>
          </cell>
        </row>
        <row r="148">
          <cell r="B148" t="str">
            <v>CSD1 Gulbarga</v>
          </cell>
          <cell r="E148" t="str">
            <v>LT-6ws</v>
          </cell>
          <cell r="G148">
            <v>657154</v>
          </cell>
          <cell r="H148">
            <v>1450.6710816777043</v>
          </cell>
        </row>
        <row r="149">
          <cell r="B149" t="str">
            <v>CSD2 Gulbarga</v>
          </cell>
          <cell r="E149" t="str">
            <v>HT 1</v>
          </cell>
          <cell r="G149">
            <v>381710</v>
          </cell>
          <cell r="H149">
            <v>381710</v>
          </cell>
        </row>
        <row r="150">
          <cell r="B150" t="str">
            <v>CSD2 Gulbarga</v>
          </cell>
          <cell r="E150" t="str">
            <v>HT 4</v>
          </cell>
          <cell r="G150">
            <v>32404.000000000004</v>
          </cell>
          <cell r="H150">
            <v>16202.000000000002</v>
          </cell>
        </row>
        <row r="151">
          <cell r="B151" t="str">
            <v>CSD2 Gulbarga</v>
          </cell>
          <cell r="E151" t="str">
            <v>HT-2 a</v>
          </cell>
          <cell r="G151">
            <v>303656</v>
          </cell>
          <cell r="H151">
            <v>60731.199999999997</v>
          </cell>
        </row>
        <row r="152">
          <cell r="B152" t="str">
            <v>CSD2 Gulbarga</v>
          </cell>
          <cell r="E152" t="str">
            <v>HT-2 b</v>
          </cell>
          <cell r="G152">
            <v>393446</v>
          </cell>
          <cell r="H152">
            <v>14572.074074074075</v>
          </cell>
        </row>
        <row r="153">
          <cell r="B153" t="str">
            <v>CSD2 Gulbarga</v>
          </cell>
          <cell r="E153" t="str">
            <v>LT 2</v>
          </cell>
          <cell r="G153">
            <v>4414792</v>
          </cell>
          <cell r="H153">
            <v>96.321333507876247</v>
          </cell>
        </row>
        <row r="154">
          <cell r="B154" t="str">
            <v>CSD2 Gulbarga</v>
          </cell>
          <cell r="E154" t="str">
            <v>LT 3</v>
          </cell>
          <cell r="G154">
            <v>987122</v>
          </cell>
          <cell r="H154">
            <v>144.10540145985402</v>
          </cell>
        </row>
        <row r="155">
          <cell r="B155" t="str">
            <v>CSD2 Gulbarga</v>
          </cell>
          <cell r="E155" t="str">
            <v>LT 4</v>
          </cell>
          <cell r="G155">
            <v>4042.9999999999995</v>
          </cell>
          <cell r="H155">
            <v>367.5454545454545</v>
          </cell>
        </row>
        <row r="156">
          <cell r="B156" t="str">
            <v>CSD2 Gulbarga</v>
          </cell>
          <cell r="E156" t="str">
            <v xml:space="preserve">LT 5 </v>
          </cell>
          <cell r="G156">
            <v>146806</v>
          </cell>
          <cell r="H156">
            <v>267.89416058394158</v>
          </cell>
        </row>
        <row r="157">
          <cell r="B157" t="str">
            <v>CSD2 Gulbarga</v>
          </cell>
          <cell r="E157" t="str">
            <v>LT 7</v>
          </cell>
          <cell r="G157">
            <v>105475</v>
          </cell>
          <cell r="H157">
            <v>150.24928774928776</v>
          </cell>
        </row>
        <row r="158">
          <cell r="B158" t="str">
            <v>CSD2 Gulbarga</v>
          </cell>
          <cell r="E158" t="str">
            <v>LT-5&gt;40HP</v>
          </cell>
          <cell r="G158">
            <v>44145</v>
          </cell>
          <cell r="H158">
            <v>4414.5</v>
          </cell>
        </row>
        <row r="159">
          <cell r="B159" t="str">
            <v>CSD2 Gulbarga</v>
          </cell>
          <cell r="E159" t="str">
            <v>LT-6st</v>
          </cell>
          <cell r="G159">
            <v>412740</v>
          </cell>
          <cell r="H159">
            <v>1199.8255813953488</v>
          </cell>
        </row>
        <row r="160">
          <cell r="B160" t="str">
            <v>CSD2 Gulbarga</v>
          </cell>
          <cell r="E160" t="str">
            <v>LT-6ws</v>
          </cell>
          <cell r="G160">
            <v>146248</v>
          </cell>
          <cell r="H160">
            <v>592.09716599190278</v>
          </cell>
        </row>
        <row r="161">
          <cell r="B161" t="str">
            <v>Kadaganchi</v>
          </cell>
          <cell r="E161" t="str">
            <v>LT 1</v>
          </cell>
          <cell r="G161">
            <v>129893.00000000001</v>
          </cell>
          <cell r="H161">
            <v>17.432962018521007</v>
          </cell>
        </row>
        <row r="162">
          <cell r="B162" t="str">
            <v>Kadaganchi</v>
          </cell>
          <cell r="E162" t="str">
            <v>LT 2</v>
          </cell>
          <cell r="G162">
            <v>325744</v>
          </cell>
          <cell r="H162">
            <v>32.207237492584539</v>
          </cell>
        </row>
        <row r="163">
          <cell r="B163" t="str">
            <v>Kadaganchi</v>
          </cell>
          <cell r="E163" t="str">
            <v>LT 3</v>
          </cell>
          <cell r="G163">
            <v>78596</v>
          </cell>
          <cell r="H163">
            <v>112.28</v>
          </cell>
        </row>
        <row r="164">
          <cell r="B164" t="str">
            <v>Kadaganchi</v>
          </cell>
          <cell r="E164" t="str">
            <v>LT 4</v>
          </cell>
          <cell r="G164">
            <v>2649088</v>
          </cell>
          <cell r="H164">
            <v>531.94538152610437</v>
          </cell>
        </row>
        <row r="165">
          <cell r="B165" t="str">
            <v>Kadaganchi</v>
          </cell>
          <cell r="E165" t="str">
            <v xml:space="preserve">LT 5 </v>
          </cell>
          <cell r="G165">
            <v>53961</v>
          </cell>
          <cell r="H165">
            <v>140.5234375</v>
          </cell>
        </row>
        <row r="166">
          <cell r="B166" t="str">
            <v>Kadaganchi</v>
          </cell>
          <cell r="E166" t="str">
            <v>LT 7</v>
          </cell>
          <cell r="G166">
            <v>5023</v>
          </cell>
          <cell r="H166">
            <v>295.47058823529414</v>
          </cell>
        </row>
        <row r="167">
          <cell r="B167" t="str">
            <v>Kadaganchi</v>
          </cell>
          <cell r="E167" t="str">
            <v>LT-5&gt;40HP</v>
          </cell>
          <cell r="G167">
            <v>3285</v>
          </cell>
          <cell r="H167">
            <v>821.25</v>
          </cell>
        </row>
        <row r="168">
          <cell r="B168" t="str">
            <v>Kadaganchi</v>
          </cell>
          <cell r="E168" t="str">
            <v>LT-6st</v>
          </cell>
          <cell r="G168">
            <v>71383</v>
          </cell>
          <cell r="H168">
            <v>939.25</v>
          </cell>
        </row>
        <row r="169">
          <cell r="B169" t="str">
            <v>Kadaganchi</v>
          </cell>
          <cell r="E169" t="str">
            <v>LT-6ws</v>
          </cell>
          <cell r="G169">
            <v>90642</v>
          </cell>
          <cell r="H169">
            <v>446.51231527093597</v>
          </cell>
        </row>
        <row r="170">
          <cell r="B170" t="str">
            <v>RSD Gulbarga</v>
          </cell>
          <cell r="E170" t="str">
            <v>HT 1</v>
          </cell>
          <cell r="G170">
            <v>583300</v>
          </cell>
          <cell r="H170">
            <v>291650</v>
          </cell>
        </row>
        <row r="171">
          <cell r="B171" t="str">
            <v>RSD Gulbarga</v>
          </cell>
          <cell r="E171" t="str">
            <v>HT 3</v>
          </cell>
          <cell r="G171">
            <v>0</v>
          </cell>
          <cell r="H171">
            <v>0</v>
          </cell>
        </row>
        <row r="172">
          <cell r="B172" t="str">
            <v>RSD Gulbarga</v>
          </cell>
          <cell r="E172" t="str">
            <v>HT-2 a</v>
          </cell>
          <cell r="G172">
            <v>831240</v>
          </cell>
          <cell r="H172">
            <v>21313.846153846152</v>
          </cell>
        </row>
        <row r="173">
          <cell r="B173" t="str">
            <v>RSD Gulbarga</v>
          </cell>
          <cell r="E173" t="str">
            <v>HT-2 b</v>
          </cell>
          <cell r="G173">
            <v>83620</v>
          </cell>
          <cell r="H173">
            <v>10452.5</v>
          </cell>
        </row>
        <row r="174">
          <cell r="B174" t="str">
            <v>RSD Gulbarga</v>
          </cell>
          <cell r="E174" t="str">
            <v>LT 1</v>
          </cell>
          <cell r="G174">
            <v>319995</v>
          </cell>
          <cell r="H174">
            <v>19.194709375562354</v>
          </cell>
        </row>
        <row r="175">
          <cell r="B175" t="str">
            <v>RSD Gulbarga</v>
          </cell>
          <cell r="E175" t="str">
            <v>LT 2</v>
          </cell>
          <cell r="G175">
            <v>892921</v>
          </cell>
          <cell r="H175">
            <v>37.087597607576008</v>
          </cell>
        </row>
        <row r="176">
          <cell r="B176" t="str">
            <v>RSD Gulbarga</v>
          </cell>
          <cell r="E176" t="str">
            <v>LT 3</v>
          </cell>
          <cell r="G176">
            <v>214152</v>
          </cell>
          <cell r="H176">
            <v>118.97333333333333</v>
          </cell>
        </row>
        <row r="177">
          <cell r="B177" t="str">
            <v>RSD Gulbarga</v>
          </cell>
          <cell r="E177" t="str">
            <v>LT 4</v>
          </cell>
          <cell r="G177">
            <v>6098190</v>
          </cell>
          <cell r="H177">
            <v>647.98533630857503</v>
          </cell>
        </row>
        <row r="178">
          <cell r="B178" t="str">
            <v>RSD Gulbarga</v>
          </cell>
          <cell r="E178" t="str">
            <v xml:space="preserve">LT 5 </v>
          </cell>
          <cell r="G178">
            <v>170819</v>
          </cell>
          <cell r="H178">
            <v>190.01001112347052</v>
          </cell>
        </row>
        <row r="179">
          <cell r="B179" t="str">
            <v>RSD Gulbarga</v>
          </cell>
          <cell r="E179" t="str">
            <v>LT 7</v>
          </cell>
          <cell r="G179">
            <v>36186</v>
          </cell>
          <cell r="H179">
            <v>169.88732394366198</v>
          </cell>
        </row>
        <row r="180">
          <cell r="B180" t="str">
            <v>RSD Gulbarga</v>
          </cell>
          <cell r="E180" t="str">
            <v>LT-5&gt;40HP</v>
          </cell>
          <cell r="G180">
            <v>667124</v>
          </cell>
          <cell r="H180">
            <v>3726.9497206703909</v>
          </cell>
        </row>
        <row r="181">
          <cell r="B181" t="str">
            <v>RSD Gulbarga</v>
          </cell>
          <cell r="E181" t="str">
            <v>LT-6st</v>
          </cell>
          <cell r="G181">
            <v>151737</v>
          </cell>
          <cell r="H181">
            <v>637.55042016806726</v>
          </cell>
        </row>
        <row r="182">
          <cell r="B182" t="str">
            <v>RSD Gulbarga</v>
          </cell>
          <cell r="E182" t="str">
            <v>LT-6ws</v>
          </cell>
          <cell r="G182">
            <v>182679</v>
          </cell>
          <cell r="H182">
            <v>501.86538461538464</v>
          </cell>
        </row>
        <row r="183">
          <cell r="B183" t="str">
            <v>Chincholi</v>
          </cell>
          <cell r="E183" t="str">
            <v>HT 3</v>
          </cell>
          <cell r="G183">
            <v>620</v>
          </cell>
          <cell r="H183">
            <v>620</v>
          </cell>
        </row>
        <row r="184">
          <cell r="B184" t="str">
            <v>Chincholi</v>
          </cell>
          <cell r="E184" t="str">
            <v>HT-2 a</v>
          </cell>
          <cell r="G184">
            <v>13537</v>
          </cell>
          <cell r="H184">
            <v>6768.5</v>
          </cell>
        </row>
        <row r="185">
          <cell r="B185" t="str">
            <v>Chincholi</v>
          </cell>
          <cell r="E185" t="str">
            <v>LT 1</v>
          </cell>
          <cell r="G185">
            <v>245952</v>
          </cell>
          <cell r="H185">
            <v>18</v>
          </cell>
        </row>
        <row r="186">
          <cell r="B186" t="str">
            <v>Chincholi</v>
          </cell>
          <cell r="E186" t="str">
            <v>LT 2</v>
          </cell>
          <cell r="G186">
            <v>644813</v>
          </cell>
          <cell r="H186">
            <v>35.809018714944187</v>
          </cell>
        </row>
        <row r="187">
          <cell r="B187" t="str">
            <v>Chincholi</v>
          </cell>
          <cell r="E187" t="str">
            <v>LT 3</v>
          </cell>
          <cell r="G187">
            <v>156414</v>
          </cell>
          <cell r="H187">
            <v>71.585354691075509</v>
          </cell>
        </row>
        <row r="188">
          <cell r="B188" t="str">
            <v>Chincholi</v>
          </cell>
          <cell r="E188" t="str">
            <v>LT 4</v>
          </cell>
          <cell r="G188">
            <v>3282117.9999999995</v>
          </cell>
          <cell r="H188">
            <v>880.16036470903714</v>
          </cell>
        </row>
        <row r="189">
          <cell r="B189" t="str">
            <v>Chincholi</v>
          </cell>
          <cell r="E189" t="str">
            <v xml:space="preserve">LT 5 </v>
          </cell>
          <cell r="G189">
            <v>405761.00000000006</v>
          </cell>
          <cell r="H189">
            <v>518.87595907928392</v>
          </cell>
        </row>
        <row r="190">
          <cell r="B190" t="str">
            <v>Chincholi</v>
          </cell>
          <cell r="E190" t="str">
            <v>LT 7</v>
          </cell>
          <cell r="G190">
            <v>213746.00000000003</v>
          </cell>
          <cell r="H190">
            <v>5624.8947368421059</v>
          </cell>
        </row>
        <row r="191">
          <cell r="B191" t="str">
            <v>Chincholi</v>
          </cell>
          <cell r="E191" t="str">
            <v>LT-5&gt;40HP</v>
          </cell>
          <cell r="G191">
            <v>118084</v>
          </cell>
          <cell r="H191">
            <v>2952.1</v>
          </cell>
        </row>
        <row r="192">
          <cell r="B192" t="str">
            <v>Chincholi</v>
          </cell>
          <cell r="E192" t="str">
            <v>LT-6st</v>
          </cell>
          <cell r="G192">
            <v>470131</v>
          </cell>
          <cell r="H192">
            <v>2338.960199004975</v>
          </cell>
        </row>
        <row r="193">
          <cell r="B193" t="str">
            <v>Chincholi</v>
          </cell>
          <cell r="E193" t="str">
            <v>LT-6ws</v>
          </cell>
          <cell r="G193">
            <v>186515</v>
          </cell>
          <cell r="H193">
            <v>688.24723247232475</v>
          </cell>
        </row>
        <row r="194">
          <cell r="B194" t="str">
            <v>Chittapur</v>
          </cell>
          <cell r="E194" t="str">
            <v>LT 1</v>
          </cell>
          <cell r="G194">
            <v>101898</v>
          </cell>
          <cell r="H194">
            <v>18</v>
          </cell>
        </row>
        <row r="195">
          <cell r="B195" t="str">
            <v>Chittapur</v>
          </cell>
          <cell r="E195" t="str">
            <v>LT 2</v>
          </cell>
          <cell r="G195">
            <v>491342</v>
          </cell>
          <cell r="H195">
            <v>38.606270134360024</v>
          </cell>
        </row>
        <row r="196">
          <cell r="B196" t="str">
            <v>Chittapur</v>
          </cell>
          <cell r="E196" t="str">
            <v>LT 3</v>
          </cell>
          <cell r="G196">
            <v>115887</v>
          </cell>
          <cell r="H196">
            <v>90.254672897196258</v>
          </cell>
        </row>
        <row r="197">
          <cell r="B197" t="str">
            <v>Chittapur</v>
          </cell>
          <cell r="E197" t="str">
            <v>LT 4</v>
          </cell>
          <cell r="G197">
            <v>611395</v>
          </cell>
          <cell r="H197">
            <v>662.3997833152763</v>
          </cell>
        </row>
        <row r="198">
          <cell r="B198" t="str">
            <v>Chittapur</v>
          </cell>
          <cell r="E198" t="str">
            <v xml:space="preserve">LT 5 </v>
          </cell>
          <cell r="G198">
            <v>266095</v>
          </cell>
          <cell r="H198">
            <v>401.9561933534743</v>
          </cell>
        </row>
        <row r="199">
          <cell r="B199" t="str">
            <v>Chittapur</v>
          </cell>
          <cell r="E199" t="str">
            <v>LT 7</v>
          </cell>
          <cell r="G199">
            <v>8572</v>
          </cell>
          <cell r="H199">
            <v>295.58620689655174</v>
          </cell>
        </row>
        <row r="200">
          <cell r="B200" t="str">
            <v>Chittapur</v>
          </cell>
          <cell r="E200" t="str">
            <v>LT-5&gt;40HP</v>
          </cell>
          <cell r="G200">
            <v>34081</v>
          </cell>
          <cell r="H200">
            <v>2434.3571428571427</v>
          </cell>
        </row>
        <row r="201">
          <cell r="B201" t="str">
            <v>Chittapur</v>
          </cell>
          <cell r="E201" t="str">
            <v>LT-6st</v>
          </cell>
          <cell r="G201">
            <v>192433</v>
          </cell>
          <cell r="H201">
            <v>2186.7386363636365</v>
          </cell>
        </row>
        <row r="202">
          <cell r="B202" t="str">
            <v>Chittapur</v>
          </cell>
          <cell r="E202" t="str">
            <v>LT-6ws</v>
          </cell>
          <cell r="G202">
            <v>96592</v>
          </cell>
          <cell r="H202">
            <v>1341.5555555555557</v>
          </cell>
        </row>
        <row r="203">
          <cell r="B203" t="str">
            <v>Jewargi</v>
          </cell>
          <cell r="E203" t="str">
            <v>HT 3</v>
          </cell>
          <cell r="G203">
            <v>26480</v>
          </cell>
          <cell r="H203">
            <v>8826.6666666666661</v>
          </cell>
        </row>
        <row r="204">
          <cell r="B204" t="str">
            <v>Jewargi</v>
          </cell>
          <cell r="E204" t="str">
            <v>HT 4</v>
          </cell>
          <cell r="G204">
            <v>6525</v>
          </cell>
          <cell r="H204">
            <v>6525</v>
          </cell>
        </row>
        <row r="205">
          <cell r="B205" t="str">
            <v>Jewargi</v>
          </cell>
          <cell r="E205" t="str">
            <v>HT-2 a</v>
          </cell>
          <cell r="G205">
            <v>97067</v>
          </cell>
          <cell r="H205">
            <v>24266.75</v>
          </cell>
        </row>
        <row r="206">
          <cell r="B206" t="str">
            <v>Jewargi</v>
          </cell>
          <cell r="E206" t="str">
            <v>LT 1</v>
          </cell>
          <cell r="G206">
            <v>268776</v>
          </cell>
          <cell r="H206">
            <v>18</v>
          </cell>
        </row>
        <row r="207">
          <cell r="B207" t="str">
            <v>Jewargi</v>
          </cell>
          <cell r="E207" t="str">
            <v>LT 2</v>
          </cell>
          <cell r="G207">
            <v>649948</v>
          </cell>
          <cell r="H207">
            <v>34.350615717985306</v>
          </cell>
        </row>
        <row r="208">
          <cell r="B208" t="str">
            <v>Jewargi</v>
          </cell>
          <cell r="E208" t="str">
            <v>LT 3</v>
          </cell>
          <cell r="G208">
            <v>175269</v>
          </cell>
          <cell r="H208">
            <v>73.457250628667225</v>
          </cell>
        </row>
        <row r="209">
          <cell r="B209" t="str">
            <v>Jewargi</v>
          </cell>
          <cell r="E209" t="str">
            <v>LT 4</v>
          </cell>
          <cell r="G209">
            <v>3380674</v>
          </cell>
          <cell r="H209">
            <v>865.28640900947016</v>
          </cell>
        </row>
        <row r="210">
          <cell r="B210" t="str">
            <v>Jewargi</v>
          </cell>
          <cell r="E210" t="str">
            <v xml:space="preserve">LT 5 </v>
          </cell>
          <cell r="G210">
            <v>143953</v>
          </cell>
          <cell r="H210">
            <v>114.52108194112968</v>
          </cell>
        </row>
        <row r="211">
          <cell r="B211" t="str">
            <v>Jewargi</v>
          </cell>
          <cell r="E211" t="str">
            <v>LT 7</v>
          </cell>
          <cell r="G211">
            <v>13695</v>
          </cell>
          <cell r="H211">
            <v>136.94999999999999</v>
          </cell>
        </row>
        <row r="212">
          <cell r="B212" t="str">
            <v>Jewargi</v>
          </cell>
          <cell r="E212" t="str">
            <v>LT-5&gt;40HP</v>
          </cell>
          <cell r="G212">
            <v>21514</v>
          </cell>
          <cell r="H212">
            <v>3073.4285714285716</v>
          </cell>
        </row>
        <row r="213">
          <cell r="B213" t="str">
            <v>Jewargi</v>
          </cell>
          <cell r="E213" t="str">
            <v>LT-6st</v>
          </cell>
          <cell r="G213">
            <v>151974</v>
          </cell>
          <cell r="H213">
            <v>775.37755102040819</v>
          </cell>
        </row>
        <row r="214">
          <cell r="B214" t="str">
            <v>Jewargi</v>
          </cell>
          <cell r="E214" t="str">
            <v>LT-6ws</v>
          </cell>
          <cell r="G214">
            <v>97795</v>
          </cell>
          <cell r="H214">
            <v>276.25706214689268</v>
          </cell>
        </row>
        <row r="215">
          <cell r="B215" t="str">
            <v>Kalagi</v>
          </cell>
          <cell r="E215" t="str">
            <v>HT-2 a</v>
          </cell>
          <cell r="G215">
            <v>2700</v>
          </cell>
          <cell r="H215">
            <v>2700</v>
          </cell>
        </row>
        <row r="216">
          <cell r="B216" t="str">
            <v>Kalagi</v>
          </cell>
          <cell r="E216" t="str">
            <v>HT-2 b</v>
          </cell>
          <cell r="G216">
            <v>0</v>
          </cell>
          <cell r="H216">
            <v>0</v>
          </cell>
        </row>
        <row r="217">
          <cell r="B217" t="str">
            <v>Kalagi</v>
          </cell>
          <cell r="E217" t="str">
            <v>LT 1</v>
          </cell>
          <cell r="G217">
            <v>89640</v>
          </cell>
          <cell r="H217">
            <v>18</v>
          </cell>
        </row>
        <row r="218">
          <cell r="B218" t="str">
            <v>Kalagi</v>
          </cell>
          <cell r="E218" t="str">
            <v>LT 2</v>
          </cell>
          <cell r="G218">
            <v>211977</v>
          </cell>
          <cell r="H218">
            <v>34.383941605839418</v>
          </cell>
        </row>
        <row r="219">
          <cell r="B219" t="str">
            <v>Kalagi</v>
          </cell>
          <cell r="E219" t="str">
            <v>LT 3</v>
          </cell>
          <cell r="G219">
            <v>49367</v>
          </cell>
          <cell r="H219">
            <v>65.560424966799474</v>
          </cell>
        </row>
        <row r="220">
          <cell r="B220" t="str">
            <v>Kalagi</v>
          </cell>
          <cell r="E220" t="str">
            <v>LT 4</v>
          </cell>
          <cell r="G220">
            <v>717000</v>
          </cell>
          <cell r="H220">
            <v>745.32224532224529</v>
          </cell>
        </row>
        <row r="221">
          <cell r="B221" t="str">
            <v>Kalagi</v>
          </cell>
          <cell r="E221" t="str">
            <v xml:space="preserve">LT 5 </v>
          </cell>
          <cell r="G221">
            <v>43665</v>
          </cell>
          <cell r="H221">
            <v>147.02020202020202</v>
          </cell>
        </row>
        <row r="222">
          <cell r="B222" t="str">
            <v>Kalagi</v>
          </cell>
          <cell r="E222" t="str">
            <v>LT 7</v>
          </cell>
          <cell r="G222">
            <v>3230</v>
          </cell>
          <cell r="H222">
            <v>215.33333333333334</v>
          </cell>
        </row>
        <row r="223">
          <cell r="B223" t="str">
            <v>Kalagi</v>
          </cell>
          <cell r="E223" t="str">
            <v>LT-5&gt;40HP</v>
          </cell>
          <cell r="G223">
            <v>3342</v>
          </cell>
          <cell r="H223">
            <v>835.5</v>
          </cell>
        </row>
        <row r="224">
          <cell r="B224" t="str">
            <v>Kalagi</v>
          </cell>
          <cell r="E224" t="str">
            <v>LT-6st</v>
          </cell>
          <cell r="G224">
            <v>79295</v>
          </cell>
          <cell r="H224">
            <v>689.52173913043475</v>
          </cell>
        </row>
        <row r="225">
          <cell r="B225" t="str">
            <v>Kalagi</v>
          </cell>
          <cell r="E225" t="str">
            <v>LT-6ws</v>
          </cell>
          <cell r="G225">
            <v>28815</v>
          </cell>
          <cell r="H225">
            <v>246.28205128205127</v>
          </cell>
        </row>
        <row r="226">
          <cell r="B226" t="str">
            <v>Sedam</v>
          </cell>
          <cell r="E226" t="str">
            <v>HT-2 a</v>
          </cell>
          <cell r="G226">
            <v>802407</v>
          </cell>
          <cell r="H226">
            <v>114629.57142857143</v>
          </cell>
        </row>
        <row r="227">
          <cell r="B227" t="str">
            <v>Sedam</v>
          </cell>
          <cell r="E227" t="str">
            <v>HT-2 b</v>
          </cell>
          <cell r="G227">
            <v>20730</v>
          </cell>
          <cell r="H227">
            <v>20730</v>
          </cell>
        </row>
        <row r="228">
          <cell r="B228" t="str">
            <v>Sedam</v>
          </cell>
          <cell r="E228" t="str">
            <v>LT 1</v>
          </cell>
          <cell r="G228">
            <v>191790</v>
          </cell>
          <cell r="H228">
            <v>18</v>
          </cell>
        </row>
        <row r="229">
          <cell r="B229" t="str">
            <v>Sedam</v>
          </cell>
          <cell r="E229" t="str">
            <v>LT 2</v>
          </cell>
          <cell r="G229">
            <v>700754</v>
          </cell>
          <cell r="H229">
            <v>40.649341609142063</v>
          </cell>
        </row>
        <row r="230">
          <cell r="B230" t="str">
            <v>Sedam</v>
          </cell>
          <cell r="E230" t="str">
            <v>LT 3</v>
          </cell>
          <cell r="G230">
            <v>178781</v>
          </cell>
          <cell r="H230">
            <v>82.122645842903083</v>
          </cell>
        </row>
        <row r="231">
          <cell r="B231" t="str">
            <v>Sedam</v>
          </cell>
          <cell r="E231" t="str">
            <v>LT 4</v>
          </cell>
          <cell r="G231">
            <v>2861194.0000000005</v>
          </cell>
          <cell r="H231">
            <v>1073.2160540135035</v>
          </cell>
        </row>
        <row r="232">
          <cell r="B232" t="str">
            <v>Sedam</v>
          </cell>
          <cell r="E232" t="str">
            <v xml:space="preserve">LT 5 </v>
          </cell>
          <cell r="G232">
            <v>104832.00000000001</v>
          </cell>
          <cell r="H232">
            <v>167.73120000000003</v>
          </cell>
        </row>
        <row r="233">
          <cell r="B233" t="str">
            <v>Sedam</v>
          </cell>
          <cell r="E233" t="str">
            <v>LT 7</v>
          </cell>
          <cell r="G233">
            <v>7626.0000000000009</v>
          </cell>
          <cell r="H233">
            <v>80.273684210526326</v>
          </cell>
        </row>
        <row r="234">
          <cell r="B234" t="str">
            <v>Sedam</v>
          </cell>
          <cell r="E234" t="str">
            <v>LT-5&gt;40HP</v>
          </cell>
          <cell r="G234">
            <v>66482</v>
          </cell>
          <cell r="H234">
            <v>3324.1</v>
          </cell>
        </row>
        <row r="235">
          <cell r="B235" t="str">
            <v>Sedam</v>
          </cell>
          <cell r="E235" t="str">
            <v>LT-6st</v>
          </cell>
          <cell r="G235">
            <v>599792</v>
          </cell>
          <cell r="H235">
            <v>4136.496551724138</v>
          </cell>
        </row>
        <row r="236">
          <cell r="B236" t="str">
            <v>Sedam</v>
          </cell>
          <cell r="E236" t="str">
            <v>LT-6ws</v>
          </cell>
          <cell r="G236">
            <v>126402.00000000001</v>
          </cell>
          <cell r="H236">
            <v>683.25405405405411</v>
          </cell>
        </row>
        <row r="237">
          <cell r="B237" t="str">
            <v>Shahabad</v>
          </cell>
          <cell r="E237" t="str">
            <v>HT 1</v>
          </cell>
          <cell r="G237">
            <v>65006.999999999993</v>
          </cell>
          <cell r="H237">
            <v>65006.999999999993</v>
          </cell>
        </row>
        <row r="238">
          <cell r="B238" t="str">
            <v>Shahabad</v>
          </cell>
          <cell r="E238" t="str">
            <v>HT 4</v>
          </cell>
          <cell r="G238">
            <v>60849</v>
          </cell>
          <cell r="H238">
            <v>60849</v>
          </cell>
        </row>
        <row r="239">
          <cell r="B239" t="str">
            <v>Shahabad</v>
          </cell>
          <cell r="E239" t="str">
            <v>HT-2 a</v>
          </cell>
          <cell r="G239">
            <v>7274115</v>
          </cell>
          <cell r="H239">
            <v>1818528.75</v>
          </cell>
        </row>
        <row r="240">
          <cell r="B240" t="str">
            <v>Shahabad</v>
          </cell>
          <cell r="E240" t="str">
            <v>HT-2 b</v>
          </cell>
          <cell r="G240">
            <v>102942</v>
          </cell>
          <cell r="H240">
            <v>102942</v>
          </cell>
        </row>
        <row r="241">
          <cell r="B241" t="str">
            <v>Shahabad</v>
          </cell>
          <cell r="E241" t="str">
            <v>LT 1</v>
          </cell>
          <cell r="G241">
            <v>104616.00000000001</v>
          </cell>
          <cell r="H241">
            <v>18.000000000000004</v>
          </cell>
        </row>
        <row r="242">
          <cell r="B242" t="str">
            <v>Shahabad</v>
          </cell>
          <cell r="E242" t="str">
            <v>LT 2</v>
          </cell>
          <cell r="G242">
            <v>1078686</v>
          </cell>
          <cell r="H242">
            <v>49.118255088566094</v>
          </cell>
        </row>
        <row r="243">
          <cell r="B243" t="str">
            <v>Shahabad</v>
          </cell>
          <cell r="E243" t="str">
            <v>LT 3</v>
          </cell>
          <cell r="G243">
            <v>236836</v>
          </cell>
          <cell r="H243">
            <v>69.904368358913814</v>
          </cell>
        </row>
        <row r="244">
          <cell r="B244" t="str">
            <v>Shahabad</v>
          </cell>
          <cell r="E244" t="str">
            <v>LT 4</v>
          </cell>
          <cell r="G244">
            <v>904737.99999999988</v>
          </cell>
          <cell r="H244">
            <v>1196.7433862433861</v>
          </cell>
        </row>
        <row r="245">
          <cell r="B245" t="str">
            <v>Shahabad</v>
          </cell>
          <cell r="E245" t="str">
            <v xml:space="preserve">LT 5 </v>
          </cell>
          <cell r="G245">
            <v>660032</v>
          </cell>
          <cell r="H245">
            <v>600.02909090909088</v>
          </cell>
        </row>
        <row r="246">
          <cell r="B246" t="str">
            <v>Shahabad</v>
          </cell>
          <cell r="E246" t="str">
            <v>LT 7</v>
          </cell>
          <cell r="G246">
            <v>384</v>
          </cell>
          <cell r="H246">
            <v>9.8461538461538467</v>
          </cell>
        </row>
        <row r="247">
          <cell r="B247" t="str">
            <v>Shahabad</v>
          </cell>
          <cell r="E247" t="str">
            <v>LT-5&gt;40HP</v>
          </cell>
          <cell r="G247">
            <v>103038</v>
          </cell>
          <cell r="H247">
            <v>2784.8108108108108</v>
          </cell>
        </row>
        <row r="248">
          <cell r="B248" t="str">
            <v>Shahabad</v>
          </cell>
          <cell r="E248" t="str">
            <v>LT-6st</v>
          </cell>
          <cell r="G248">
            <v>197035</v>
          </cell>
          <cell r="H248">
            <v>2052.4479166666665</v>
          </cell>
        </row>
        <row r="249">
          <cell r="B249" t="str">
            <v>Shahabad</v>
          </cell>
          <cell r="E249" t="str">
            <v>LT-6ws</v>
          </cell>
          <cell r="G249">
            <v>186441</v>
          </cell>
          <cell r="H249">
            <v>1172.5849056603774</v>
          </cell>
        </row>
        <row r="250">
          <cell r="B250" t="str">
            <v>CSC Hospet</v>
          </cell>
          <cell r="E250" t="str">
            <v>HT 1</v>
          </cell>
          <cell r="G250">
            <v>163113</v>
          </cell>
          <cell r="H250">
            <v>81556.5</v>
          </cell>
        </row>
        <row r="251">
          <cell r="B251" t="str">
            <v>CSC Hospet</v>
          </cell>
          <cell r="E251" t="str">
            <v>HT 4</v>
          </cell>
          <cell r="G251">
            <v>21814</v>
          </cell>
          <cell r="H251">
            <v>21814</v>
          </cell>
        </row>
        <row r="252">
          <cell r="B252" t="str">
            <v>CSC Hospet</v>
          </cell>
          <cell r="E252" t="str">
            <v>HT-2 a</v>
          </cell>
          <cell r="G252">
            <v>2684288</v>
          </cell>
          <cell r="H252">
            <v>111845.33333333333</v>
          </cell>
        </row>
        <row r="253">
          <cell r="B253" t="str">
            <v>CSC Hospet</v>
          </cell>
          <cell r="E253" t="str">
            <v>HT-2 b</v>
          </cell>
          <cell r="G253">
            <v>562803</v>
          </cell>
          <cell r="H253">
            <v>20844.555555555555</v>
          </cell>
        </row>
        <row r="254">
          <cell r="B254" t="str">
            <v>CSC Hospet</v>
          </cell>
          <cell r="E254" t="str">
            <v>LT 1</v>
          </cell>
          <cell r="G254">
            <v>5632</v>
          </cell>
          <cell r="H254">
            <v>26.074074074074073</v>
          </cell>
        </row>
        <row r="255">
          <cell r="B255" t="str">
            <v>CSC Hospet</v>
          </cell>
          <cell r="E255" t="str">
            <v>LT 2</v>
          </cell>
          <cell r="G255">
            <v>3210398</v>
          </cell>
          <cell r="H255">
            <v>74.756036791244611</v>
          </cell>
        </row>
        <row r="256">
          <cell r="B256" t="str">
            <v>CSC Hospet</v>
          </cell>
          <cell r="E256" t="str">
            <v>LT 3</v>
          </cell>
          <cell r="G256">
            <v>732971</v>
          </cell>
          <cell r="H256">
            <v>104.530946948089</v>
          </cell>
        </row>
        <row r="257">
          <cell r="B257" t="str">
            <v>CSC Hospet</v>
          </cell>
          <cell r="E257" t="str">
            <v>LT 4</v>
          </cell>
          <cell r="G257">
            <v>143334</v>
          </cell>
          <cell r="H257">
            <v>750.43979057591628</v>
          </cell>
        </row>
        <row r="258">
          <cell r="B258" t="str">
            <v>CSC Hospet</v>
          </cell>
          <cell r="E258" t="str">
            <v xml:space="preserve">LT 5 </v>
          </cell>
          <cell r="G258">
            <v>325900</v>
          </cell>
          <cell r="H258">
            <v>445.82763337893294</v>
          </cell>
        </row>
        <row r="259">
          <cell r="B259" t="str">
            <v>CSC Hospet</v>
          </cell>
          <cell r="E259" t="str">
            <v>LT 7</v>
          </cell>
          <cell r="G259">
            <v>54544</v>
          </cell>
          <cell r="H259">
            <v>109.74647887323944</v>
          </cell>
        </row>
        <row r="260">
          <cell r="B260" t="str">
            <v>CSC Hospet</v>
          </cell>
          <cell r="E260" t="str">
            <v>LT-6st</v>
          </cell>
          <cell r="G260">
            <v>92218</v>
          </cell>
          <cell r="H260">
            <v>456.52475247524751</v>
          </cell>
        </row>
        <row r="261">
          <cell r="B261" t="str">
            <v>CSC Hospet</v>
          </cell>
          <cell r="E261" t="str">
            <v>LT-6ws</v>
          </cell>
          <cell r="G261">
            <v>75057</v>
          </cell>
          <cell r="H261">
            <v>833.9666666666667</v>
          </cell>
        </row>
        <row r="262">
          <cell r="B262" t="str">
            <v>Hadagali</v>
          </cell>
          <cell r="E262" t="str">
            <v>HT 3</v>
          </cell>
          <cell r="G262">
            <v>174194</v>
          </cell>
          <cell r="H262">
            <v>14516.166666666666</v>
          </cell>
        </row>
        <row r="263">
          <cell r="B263" t="str">
            <v>Hadagali</v>
          </cell>
          <cell r="E263" t="str">
            <v>HT-2 a</v>
          </cell>
          <cell r="G263">
            <v>3628</v>
          </cell>
          <cell r="H263">
            <v>1209.3333333333333</v>
          </cell>
        </row>
        <row r="264">
          <cell r="B264" t="str">
            <v>Hadagali</v>
          </cell>
          <cell r="E264" t="str">
            <v>LT 1</v>
          </cell>
          <cell r="G264">
            <v>242615</v>
          </cell>
          <cell r="H264">
            <v>17.593546047860769</v>
          </cell>
        </row>
        <row r="265">
          <cell r="B265" t="str">
            <v>Hadagali</v>
          </cell>
          <cell r="E265" t="str">
            <v>LT 2</v>
          </cell>
          <cell r="G265">
            <v>421815</v>
          </cell>
          <cell r="H265">
            <v>29.495489825886303</v>
          </cell>
        </row>
        <row r="266">
          <cell r="B266" t="str">
            <v>Hadagali</v>
          </cell>
          <cell r="E266" t="str">
            <v>LT 3</v>
          </cell>
          <cell r="G266">
            <v>134647</v>
          </cell>
          <cell r="H266">
            <v>89.82454969979986</v>
          </cell>
        </row>
        <row r="267">
          <cell r="B267" t="str">
            <v>Hadagali</v>
          </cell>
          <cell r="E267" t="str">
            <v>LT 4</v>
          </cell>
          <cell r="G267">
            <v>10996239</v>
          </cell>
          <cell r="H267">
            <v>1208.5107154632378</v>
          </cell>
        </row>
        <row r="268">
          <cell r="B268" t="str">
            <v>Hadagali</v>
          </cell>
          <cell r="E268" t="str">
            <v xml:space="preserve">LT 5 </v>
          </cell>
          <cell r="G268">
            <v>104199</v>
          </cell>
          <cell r="H268">
            <v>212.21792260692465</v>
          </cell>
        </row>
        <row r="269">
          <cell r="B269" t="str">
            <v>Hadagali</v>
          </cell>
          <cell r="E269" t="str">
            <v>LT 7</v>
          </cell>
          <cell r="G269">
            <v>5433</v>
          </cell>
          <cell r="H269">
            <v>97.017857142857139</v>
          </cell>
        </row>
        <row r="270">
          <cell r="B270" t="str">
            <v>Hadagali</v>
          </cell>
          <cell r="E270" t="str">
            <v>LT-6st</v>
          </cell>
          <cell r="G270">
            <v>52557</v>
          </cell>
          <cell r="H270">
            <v>244.45116279069768</v>
          </cell>
        </row>
        <row r="271">
          <cell r="B271" t="str">
            <v>Hadagali</v>
          </cell>
          <cell r="E271" t="str">
            <v>LT-6ws</v>
          </cell>
          <cell r="G271">
            <v>248083</v>
          </cell>
          <cell r="H271">
            <v>538.14099783080258</v>
          </cell>
        </row>
        <row r="272">
          <cell r="B272" t="str">
            <v>H.B. Halli</v>
          </cell>
          <cell r="E272" t="str">
            <v>HT 1</v>
          </cell>
          <cell r="G272">
            <v>252245</v>
          </cell>
          <cell r="H272">
            <v>84081.666666666672</v>
          </cell>
        </row>
        <row r="273">
          <cell r="B273" t="str">
            <v>H.B. Halli</v>
          </cell>
          <cell r="E273" t="str">
            <v>HT 3</v>
          </cell>
          <cell r="G273">
            <v>78612</v>
          </cell>
          <cell r="H273">
            <v>8734.6666666666661</v>
          </cell>
        </row>
        <row r="274">
          <cell r="B274" t="str">
            <v>H.B. Halli</v>
          </cell>
          <cell r="E274" t="str">
            <v>HT-2 a</v>
          </cell>
          <cell r="G274">
            <v>154136</v>
          </cell>
          <cell r="H274">
            <v>22019.428571428572</v>
          </cell>
        </row>
        <row r="275">
          <cell r="B275" t="str">
            <v>H.B. Halli</v>
          </cell>
          <cell r="E275" t="str">
            <v>LT 1</v>
          </cell>
          <cell r="G275">
            <v>364306</v>
          </cell>
          <cell r="H275">
            <v>18.725571832433822</v>
          </cell>
        </row>
        <row r="276">
          <cell r="B276" t="str">
            <v>H.B. Halli</v>
          </cell>
          <cell r="E276" t="str">
            <v>LT 2</v>
          </cell>
          <cell r="G276">
            <v>461951</v>
          </cell>
          <cell r="H276">
            <v>34.930132325141777</v>
          </cell>
        </row>
        <row r="277">
          <cell r="B277" t="str">
            <v>H.B. Halli</v>
          </cell>
          <cell r="E277" t="str">
            <v>LT 3</v>
          </cell>
          <cell r="G277">
            <v>152785</v>
          </cell>
          <cell r="H277">
            <v>71.062790697674416</v>
          </cell>
        </row>
        <row r="278">
          <cell r="B278" t="str">
            <v>H.B. Halli</v>
          </cell>
          <cell r="E278" t="str">
            <v>LT 4</v>
          </cell>
          <cell r="G278">
            <v>12125444</v>
          </cell>
          <cell r="H278">
            <v>1019.6303397241843</v>
          </cell>
        </row>
        <row r="279">
          <cell r="B279" t="str">
            <v>H.B. Halli</v>
          </cell>
          <cell r="E279" t="str">
            <v xml:space="preserve">LT 5 </v>
          </cell>
          <cell r="G279">
            <v>171458</v>
          </cell>
          <cell r="H279">
            <v>341.54980079681275</v>
          </cell>
        </row>
        <row r="280">
          <cell r="B280" t="str">
            <v>H.B. Halli</v>
          </cell>
          <cell r="E280" t="str">
            <v>LT 7</v>
          </cell>
          <cell r="G280">
            <v>45851</v>
          </cell>
          <cell r="H280">
            <v>611.34666666666669</v>
          </cell>
        </row>
        <row r="281">
          <cell r="B281" t="str">
            <v>H.B. Halli</v>
          </cell>
          <cell r="E281" t="str">
            <v>LT-6st</v>
          </cell>
          <cell r="G281">
            <v>60614</v>
          </cell>
          <cell r="H281">
            <v>436.07194244604318</v>
          </cell>
        </row>
        <row r="282">
          <cell r="B282" t="str">
            <v>H.B. Halli</v>
          </cell>
          <cell r="E282" t="str">
            <v>LT-6ws</v>
          </cell>
          <cell r="G282">
            <v>286366</v>
          </cell>
          <cell r="H282">
            <v>575.03212851405624</v>
          </cell>
        </row>
        <row r="283">
          <cell r="B283" t="str">
            <v>Kudlagi</v>
          </cell>
          <cell r="E283" t="str">
            <v>HT-2 a</v>
          </cell>
          <cell r="G283">
            <v>33053</v>
          </cell>
          <cell r="H283">
            <v>11017.666666666666</v>
          </cell>
        </row>
        <row r="284">
          <cell r="B284" t="str">
            <v>Kudlagi</v>
          </cell>
          <cell r="E284" t="str">
            <v>LT 1</v>
          </cell>
          <cell r="G284">
            <v>492087</v>
          </cell>
          <cell r="H284">
            <v>17.593385770468359</v>
          </cell>
        </row>
        <row r="285">
          <cell r="B285" t="str">
            <v>Kudlagi</v>
          </cell>
          <cell r="E285" t="str">
            <v>LT 2</v>
          </cell>
          <cell r="G285">
            <v>850814</v>
          </cell>
          <cell r="H285">
            <v>31.983083978648221</v>
          </cell>
        </row>
        <row r="286">
          <cell r="B286" t="str">
            <v>Kudlagi</v>
          </cell>
          <cell r="E286" t="str">
            <v>LT 3</v>
          </cell>
          <cell r="G286">
            <v>247633</v>
          </cell>
          <cell r="H286">
            <v>90.674844379348229</v>
          </cell>
        </row>
        <row r="287">
          <cell r="B287" t="str">
            <v>Kudlagi</v>
          </cell>
          <cell r="E287" t="str">
            <v>LT 4</v>
          </cell>
          <cell r="G287">
            <v>8961092</v>
          </cell>
          <cell r="H287">
            <v>996.78442714126811</v>
          </cell>
        </row>
        <row r="288">
          <cell r="B288" t="str">
            <v>Kudlagi</v>
          </cell>
          <cell r="E288" t="str">
            <v xml:space="preserve">LT 5 </v>
          </cell>
          <cell r="G288">
            <v>203512</v>
          </cell>
          <cell r="H288">
            <v>205.9838056680162</v>
          </cell>
        </row>
        <row r="289">
          <cell r="B289" t="str">
            <v>Kudlagi</v>
          </cell>
          <cell r="E289" t="str">
            <v>LT 7</v>
          </cell>
          <cell r="G289">
            <v>7614</v>
          </cell>
          <cell r="H289">
            <v>81</v>
          </cell>
        </row>
        <row r="290">
          <cell r="B290" t="str">
            <v>Kudlagi</v>
          </cell>
          <cell r="E290" t="str">
            <v>LT-6st</v>
          </cell>
          <cell r="G290">
            <v>225174</v>
          </cell>
          <cell r="H290">
            <v>815.8478260869565</v>
          </cell>
        </row>
        <row r="291">
          <cell r="B291" t="str">
            <v>Kudlagi</v>
          </cell>
          <cell r="E291" t="str">
            <v>LT-6ws</v>
          </cell>
          <cell r="G291">
            <v>404036</v>
          </cell>
          <cell r="H291">
            <v>755.20747663551401</v>
          </cell>
        </row>
        <row r="292">
          <cell r="B292" t="str">
            <v>RSD Hospet</v>
          </cell>
          <cell r="E292" t="str">
            <v>HT 1</v>
          </cell>
          <cell r="G292">
            <v>57877</v>
          </cell>
          <cell r="H292">
            <v>28938.5</v>
          </cell>
        </row>
        <row r="293">
          <cell r="B293" t="str">
            <v>RSD Hospet</v>
          </cell>
          <cell r="E293" t="str">
            <v>HT 3</v>
          </cell>
          <cell r="G293">
            <v>28967</v>
          </cell>
          <cell r="H293">
            <v>5793.4</v>
          </cell>
        </row>
        <row r="294">
          <cell r="B294" t="str">
            <v>RSD Hospet</v>
          </cell>
          <cell r="E294" t="str">
            <v>HT 4</v>
          </cell>
          <cell r="G294">
            <v>68063</v>
          </cell>
          <cell r="H294">
            <v>22687.666666666668</v>
          </cell>
        </row>
        <row r="295">
          <cell r="B295" t="str">
            <v>RSD Hospet</v>
          </cell>
          <cell r="E295" t="str">
            <v>HT-2 a</v>
          </cell>
          <cell r="G295">
            <v>2299271.0000000005</v>
          </cell>
          <cell r="H295">
            <v>62142.459459459475</v>
          </cell>
        </row>
        <row r="296">
          <cell r="B296" t="str">
            <v>RSD Hospet</v>
          </cell>
          <cell r="E296" t="str">
            <v>HT-2 b</v>
          </cell>
          <cell r="G296">
            <v>40602.999999999993</v>
          </cell>
          <cell r="H296">
            <v>13534.33333333333</v>
          </cell>
        </row>
        <row r="297">
          <cell r="B297" t="str">
            <v>RSD Hospet</v>
          </cell>
          <cell r="E297" t="str">
            <v>LT 1</v>
          </cell>
          <cell r="G297">
            <v>315037</v>
          </cell>
          <cell r="H297">
            <v>16.118546942952161</v>
          </cell>
        </row>
        <row r="298">
          <cell r="B298" t="str">
            <v>RSD Hospet</v>
          </cell>
          <cell r="E298" t="str">
            <v>LT 2</v>
          </cell>
          <cell r="G298">
            <v>1216444</v>
          </cell>
          <cell r="H298">
            <v>49.382698006738927</v>
          </cell>
        </row>
        <row r="299">
          <cell r="B299" t="str">
            <v>RSD Hospet</v>
          </cell>
          <cell r="E299" t="str">
            <v>LT 3</v>
          </cell>
          <cell r="G299">
            <v>303049</v>
          </cell>
          <cell r="H299">
            <v>94.673227116526093</v>
          </cell>
        </row>
        <row r="300">
          <cell r="B300" t="str">
            <v>RSD Hospet</v>
          </cell>
          <cell r="E300" t="str">
            <v>LT 4</v>
          </cell>
          <cell r="G300">
            <v>8061826.9999999991</v>
          </cell>
          <cell r="H300">
            <v>1175.364776206444</v>
          </cell>
        </row>
        <row r="301">
          <cell r="B301" t="str">
            <v>RSD Hospet</v>
          </cell>
          <cell r="E301" t="str">
            <v xml:space="preserve">LT 5 </v>
          </cell>
          <cell r="G301">
            <v>209219.00000000003</v>
          </cell>
          <cell r="H301">
            <v>364.49303135888505</v>
          </cell>
        </row>
        <row r="302">
          <cell r="B302" t="str">
            <v>RSD Hospet</v>
          </cell>
          <cell r="E302" t="str">
            <v>LT 7</v>
          </cell>
          <cell r="G302">
            <v>18031</v>
          </cell>
          <cell r="H302">
            <v>154.11111111111111</v>
          </cell>
        </row>
        <row r="303">
          <cell r="B303" t="str">
            <v>RSD Hospet</v>
          </cell>
          <cell r="E303" t="str">
            <v>LT-6st</v>
          </cell>
          <cell r="G303">
            <v>109841</v>
          </cell>
          <cell r="H303">
            <v>584.26063829787233</v>
          </cell>
        </row>
        <row r="304">
          <cell r="B304" t="str">
            <v>RSD Hospet</v>
          </cell>
          <cell r="E304" t="str">
            <v>LT-6ws</v>
          </cell>
          <cell r="G304">
            <v>177060</v>
          </cell>
          <cell r="H304">
            <v>683.62934362934368</v>
          </cell>
        </row>
        <row r="305">
          <cell r="B305" t="str">
            <v>B'kalyan</v>
          </cell>
          <cell r="E305" t="str">
            <v>HT 1</v>
          </cell>
          <cell r="G305">
            <v>73937</v>
          </cell>
          <cell r="H305">
            <v>36968.5</v>
          </cell>
        </row>
        <row r="306">
          <cell r="B306" t="str">
            <v>B'kalyan</v>
          </cell>
          <cell r="E306" t="str">
            <v>HT 4</v>
          </cell>
          <cell r="G306">
            <v>5340</v>
          </cell>
          <cell r="H306">
            <v>5340</v>
          </cell>
        </row>
        <row r="307">
          <cell r="B307" t="str">
            <v>B'kalyan</v>
          </cell>
          <cell r="E307" t="str">
            <v>HT-2 a</v>
          </cell>
          <cell r="G307">
            <v>148810</v>
          </cell>
          <cell r="H307">
            <v>24801.666666666668</v>
          </cell>
        </row>
        <row r="308">
          <cell r="B308" t="str">
            <v>B'kalyan</v>
          </cell>
          <cell r="E308" t="str">
            <v>HT-2 b</v>
          </cell>
          <cell r="G308">
            <v>16844</v>
          </cell>
          <cell r="H308">
            <v>2807.3333333333335</v>
          </cell>
        </row>
        <row r="309">
          <cell r="B309" t="str">
            <v>B'kalyan</v>
          </cell>
          <cell r="E309" t="str">
            <v>LT 1</v>
          </cell>
          <cell r="G309">
            <v>364877</v>
          </cell>
          <cell r="H309">
            <v>19.727346453287197</v>
          </cell>
        </row>
        <row r="310">
          <cell r="B310" t="str">
            <v>B'kalyan</v>
          </cell>
          <cell r="E310" t="str">
            <v>LT 2</v>
          </cell>
          <cell r="G310">
            <v>1308863</v>
          </cell>
          <cell r="H310">
            <v>50.871118193478175</v>
          </cell>
        </row>
        <row r="311">
          <cell r="B311" t="str">
            <v>B'kalyan</v>
          </cell>
          <cell r="E311" t="str">
            <v>LT 3</v>
          </cell>
          <cell r="G311">
            <v>347621</v>
          </cell>
          <cell r="H311">
            <v>78.540668775417984</v>
          </cell>
        </row>
        <row r="312">
          <cell r="B312" t="str">
            <v>B'kalyan</v>
          </cell>
          <cell r="E312" t="str">
            <v>LT 4</v>
          </cell>
          <cell r="G312">
            <v>6314574</v>
          </cell>
          <cell r="H312">
            <v>481.00045703839123</v>
          </cell>
        </row>
        <row r="313">
          <cell r="B313" t="str">
            <v>B'kalyan</v>
          </cell>
          <cell r="E313" t="str">
            <v xml:space="preserve">LT 5 </v>
          </cell>
          <cell r="G313">
            <v>195882</v>
          </cell>
          <cell r="H313">
            <v>176.47027027027028</v>
          </cell>
        </row>
        <row r="314">
          <cell r="B314" t="str">
            <v>B'kalyan</v>
          </cell>
          <cell r="E314" t="str">
            <v>LT 7</v>
          </cell>
          <cell r="G314">
            <v>19756</v>
          </cell>
          <cell r="H314">
            <v>130.83443708609272</v>
          </cell>
        </row>
        <row r="315">
          <cell r="B315" t="str">
            <v>B'kalyan</v>
          </cell>
          <cell r="E315" t="str">
            <v>LT-5&gt;40HP</v>
          </cell>
          <cell r="G315">
            <v>34430</v>
          </cell>
          <cell r="H315">
            <v>3130</v>
          </cell>
        </row>
        <row r="316">
          <cell r="B316" t="str">
            <v>B'kalyan</v>
          </cell>
          <cell r="E316" t="str">
            <v>LT-6st</v>
          </cell>
          <cell r="G316">
            <v>219853</v>
          </cell>
          <cell r="H316">
            <v>727.99006622516561</v>
          </cell>
        </row>
        <row r="317">
          <cell r="B317" t="str">
            <v>B'kalyan</v>
          </cell>
          <cell r="E317" t="str">
            <v>LT-6ws</v>
          </cell>
          <cell r="G317">
            <v>242699</v>
          </cell>
          <cell r="H317">
            <v>709.64619883040939</v>
          </cell>
        </row>
        <row r="318">
          <cell r="B318" t="str">
            <v>Humnabad</v>
          </cell>
          <cell r="E318" t="str">
            <v>HT 1</v>
          </cell>
          <cell r="G318">
            <v>140064</v>
          </cell>
          <cell r="H318">
            <v>70032</v>
          </cell>
        </row>
        <row r="319">
          <cell r="B319" t="str">
            <v>Humnabad</v>
          </cell>
          <cell r="E319" t="str">
            <v>HT 4</v>
          </cell>
          <cell r="G319">
            <v>4521</v>
          </cell>
          <cell r="H319">
            <v>4521</v>
          </cell>
        </row>
        <row r="320">
          <cell r="B320" t="str">
            <v>Humnabad</v>
          </cell>
          <cell r="E320" t="str">
            <v>HT-2 a</v>
          </cell>
          <cell r="G320">
            <v>1456557</v>
          </cell>
          <cell r="H320">
            <v>91034.8125</v>
          </cell>
        </row>
        <row r="321">
          <cell r="B321" t="str">
            <v>Humnabad</v>
          </cell>
          <cell r="E321" t="str">
            <v>LT 1</v>
          </cell>
          <cell r="G321">
            <v>181140</v>
          </cell>
          <cell r="H321">
            <v>18.747671289588077</v>
          </cell>
        </row>
        <row r="322">
          <cell r="B322" t="str">
            <v>Humnabad</v>
          </cell>
          <cell r="E322" t="str">
            <v>LT 2</v>
          </cell>
          <cell r="G322">
            <v>832871</v>
          </cell>
          <cell r="H322">
            <v>55.569188684280761</v>
          </cell>
        </row>
        <row r="323">
          <cell r="B323" t="str">
            <v>Humnabad</v>
          </cell>
          <cell r="E323" t="str">
            <v>LT 3</v>
          </cell>
          <cell r="G323">
            <v>227055</v>
          </cell>
          <cell r="H323">
            <v>76.423763042746543</v>
          </cell>
        </row>
        <row r="324">
          <cell r="B324" t="str">
            <v>Humnabad</v>
          </cell>
          <cell r="E324" t="str">
            <v>LT 4</v>
          </cell>
          <cell r="G324">
            <v>4100596.9999999995</v>
          </cell>
          <cell r="H324">
            <v>571.83056756379858</v>
          </cell>
        </row>
        <row r="325">
          <cell r="B325" t="str">
            <v>Humnabad</v>
          </cell>
          <cell r="E325" t="str">
            <v xml:space="preserve">LT 5 </v>
          </cell>
          <cell r="G325">
            <v>122453</v>
          </cell>
          <cell r="H325">
            <v>292.94976076555025</v>
          </cell>
        </row>
        <row r="326">
          <cell r="B326" t="str">
            <v>Humnabad</v>
          </cell>
          <cell r="E326" t="str">
            <v>LT 7</v>
          </cell>
          <cell r="G326">
            <v>15970.999999999998</v>
          </cell>
          <cell r="H326">
            <v>175.50549450549448</v>
          </cell>
        </row>
        <row r="327">
          <cell r="B327" t="str">
            <v>Humnabad</v>
          </cell>
          <cell r="E327" t="str">
            <v>LT-5&gt;40HP</v>
          </cell>
          <cell r="G327">
            <v>107979</v>
          </cell>
          <cell r="H327">
            <v>2999.4166666666665</v>
          </cell>
        </row>
        <row r="328">
          <cell r="B328" t="str">
            <v>Humnabad</v>
          </cell>
          <cell r="E328" t="str">
            <v>LT-6st</v>
          </cell>
          <cell r="G328">
            <v>308312</v>
          </cell>
          <cell r="H328">
            <v>4817.375</v>
          </cell>
        </row>
        <row r="329">
          <cell r="B329" t="str">
            <v>Humnabad</v>
          </cell>
          <cell r="E329" t="str">
            <v>LT-6ws</v>
          </cell>
          <cell r="G329">
            <v>101573</v>
          </cell>
          <cell r="H329">
            <v>567.44692737430171</v>
          </cell>
        </row>
        <row r="330">
          <cell r="B330" t="str">
            <v>M'ekhalli</v>
          </cell>
          <cell r="E330" t="str">
            <v>LT 1</v>
          </cell>
          <cell r="G330">
            <v>130133</v>
          </cell>
          <cell r="H330">
            <v>17.423082072566608</v>
          </cell>
        </row>
        <row r="331">
          <cell r="B331" t="str">
            <v>M'ekhalli</v>
          </cell>
          <cell r="E331" t="str">
            <v>LT 2</v>
          </cell>
          <cell r="G331">
            <v>452934</v>
          </cell>
          <cell r="H331">
            <v>44.046873480501802</v>
          </cell>
        </row>
        <row r="332">
          <cell r="B332" t="str">
            <v>M'ekhalli</v>
          </cell>
          <cell r="E332" t="str">
            <v>LT 3</v>
          </cell>
          <cell r="G332">
            <v>113531</v>
          </cell>
          <cell r="H332">
            <v>69.693677102516887</v>
          </cell>
        </row>
        <row r="333">
          <cell r="B333" t="str">
            <v>M'ekhalli</v>
          </cell>
          <cell r="E333" t="str">
            <v>LT 4</v>
          </cell>
          <cell r="G333">
            <v>3956919</v>
          </cell>
          <cell r="H333">
            <v>711.93216984526805</v>
          </cell>
        </row>
        <row r="334">
          <cell r="B334" t="str">
            <v>M'ekhalli</v>
          </cell>
          <cell r="E334" t="str">
            <v xml:space="preserve">LT 5 </v>
          </cell>
          <cell r="G334">
            <v>85195</v>
          </cell>
          <cell r="H334">
            <v>230.88075880758808</v>
          </cell>
        </row>
        <row r="335">
          <cell r="B335" t="str">
            <v>M'ekhalli</v>
          </cell>
          <cell r="E335" t="str">
            <v>LT 7</v>
          </cell>
          <cell r="G335">
            <v>1436</v>
          </cell>
          <cell r="H335">
            <v>102.57142857142857</v>
          </cell>
        </row>
        <row r="336">
          <cell r="B336" t="str">
            <v>M'ekhalli</v>
          </cell>
          <cell r="E336" t="str">
            <v>LT-5&gt;40HP</v>
          </cell>
          <cell r="G336">
            <v>1614</v>
          </cell>
          <cell r="H336">
            <v>1614</v>
          </cell>
        </row>
        <row r="337">
          <cell r="B337" t="str">
            <v>M'ekhalli</v>
          </cell>
          <cell r="E337" t="str">
            <v>LT-6st</v>
          </cell>
          <cell r="G337">
            <v>271749</v>
          </cell>
          <cell r="H337">
            <v>4605.9152542372885</v>
          </cell>
        </row>
        <row r="338">
          <cell r="B338" t="str">
            <v>M'ekhalli</v>
          </cell>
          <cell r="E338" t="str">
            <v>LT-6ws</v>
          </cell>
          <cell r="G338">
            <v>162848</v>
          </cell>
          <cell r="H338">
            <v>925.27272727272725</v>
          </cell>
        </row>
        <row r="339">
          <cell r="B339" t="str">
            <v>Gangavati</v>
          </cell>
          <cell r="E339" t="str">
            <v>HT 1</v>
          </cell>
          <cell r="G339">
            <v>83124</v>
          </cell>
          <cell r="H339">
            <v>41562</v>
          </cell>
        </row>
        <row r="340">
          <cell r="B340" t="str">
            <v>Gangavati</v>
          </cell>
          <cell r="E340" t="str">
            <v>HT 3</v>
          </cell>
          <cell r="G340">
            <v>30731</v>
          </cell>
          <cell r="H340">
            <v>30731</v>
          </cell>
        </row>
        <row r="341">
          <cell r="B341" t="str">
            <v>Gangavati</v>
          </cell>
          <cell r="E341" t="str">
            <v>HT 4</v>
          </cell>
          <cell r="G341">
            <v>11522</v>
          </cell>
          <cell r="H341">
            <v>5761</v>
          </cell>
        </row>
        <row r="342">
          <cell r="B342" t="str">
            <v>Gangavati</v>
          </cell>
          <cell r="E342" t="str">
            <v>HT-2 a</v>
          </cell>
          <cell r="G342">
            <v>2662798</v>
          </cell>
          <cell r="H342">
            <v>31699.976190476191</v>
          </cell>
        </row>
        <row r="343">
          <cell r="B343" t="str">
            <v>Gangavati</v>
          </cell>
          <cell r="E343" t="str">
            <v>HT-2 b</v>
          </cell>
          <cell r="G343">
            <v>67896</v>
          </cell>
          <cell r="H343">
            <v>9699.4285714285706</v>
          </cell>
        </row>
        <row r="344">
          <cell r="B344" t="str">
            <v>Gangavati</v>
          </cell>
          <cell r="E344" t="str">
            <v>LT 1</v>
          </cell>
          <cell r="G344">
            <v>367743</v>
          </cell>
          <cell r="H344">
            <v>18.685178598648442</v>
          </cell>
        </row>
        <row r="345">
          <cell r="B345" t="str">
            <v>Gangavati</v>
          </cell>
          <cell r="E345" t="str">
            <v>LT 2</v>
          </cell>
          <cell r="G345">
            <v>2376795</v>
          </cell>
          <cell r="H345">
            <v>49.97676521300307</v>
          </cell>
        </row>
        <row r="346">
          <cell r="B346" t="str">
            <v>Gangavati</v>
          </cell>
          <cell r="E346" t="str">
            <v>LT 3</v>
          </cell>
          <cell r="G346">
            <v>635354</v>
          </cell>
          <cell r="H346">
            <v>83.357911309367623</v>
          </cell>
        </row>
        <row r="347">
          <cell r="B347" t="str">
            <v>Gangavati</v>
          </cell>
          <cell r="E347" t="str">
            <v>LT 4</v>
          </cell>
          <cell r="G347">
            <v>18696347</v>
          </cell>
          <cell r="H347">
            <v>1490.8178773622519</v>
          </cell>
        </row>
        <row r="348">
          <cell r="B348" t="str">
            <v>Gangavati</v>
          </cell>
          <cell r="E348" t="str">
            <v xml:space="preserve">LT 5 </v>
          </cell>
          <cell r="G348">
            <v>314387</v>
          </cell>
          <cell r="H348">
            <v>255.59918699186991</v>
          </cell>
        </row>
        <row r="349">
          <cell r="B349" t="str">
            <v>Gangavati</v>
          </cell>
          <cell r="E349" t="str">
            <v>LT 7</v>
          </cell>
          <cell r="G349">
            <v>54329</v>
          </cell>
          <cell r="H349">
            <v>83.841049382716051</v>
          </cell>
        </row>
        <row r="350">
          <cell r="B350" t="str">
            <v>Gangavati</v>
          </cell>
          <cell r="E350" t="str">
            <v>LT-5&gt;40HP</v>
          </cell>
          <cell r="G350">
            <v>374758</v>
          </cell>
          <cell r="H350">
            <v>5511.1470588235297</v>
          </cell>
        </row>
        <row r="351">
          <cell r="B351" t="str">
            <v>Gangavati</v>
          </cell>
          <cell r="E351" t="str">
            <v>LT-6st</v>
          </cell>
          <cell r="G351">
            <v>622388</v>
          </cell>
          <cell r="H351">
            <v>1073.0827586206897</v>
          </cell>
        </row>
        <row r="352">
          <cell r="B352" t="str">
            <v>Gangavati</v>
          </cell>
          <cell r="E352" t="str">
            <v>LT-6ws</v>
          </cell>
          <cell r="G352">
            <v>433949</v>
          </cell>
          <cell r="H352">
            <v>1004.511574074074</v>
          </cell>
        </row>
        <row r="353">
          <cell r="B353" t="str">
            <v>Koppal</v>
          </cell>
          <cell r="E353" t="str">
            <v>HT 1</v>
          </cell>
          <cell r="G353">
            <v>343485</v>
          </cell>
          <cell r="H353">
            <v>57247.5</v>
          </cell>
        </row>
        <row r="354">
          <cell r="B354" t="str">
            <v>Koppal</v>
          </cell>
          <cell r="E354" t="str">
            <v>HT 3</v>
          </cell>
          <cell r="G354">
            <v>123102</v>
          </cell>
          <cell r="H354">
            <v>15387.75</v>
          </cell>
        </row>
        <row r="355">
          <cell r="B355" t="str">
            <v>Koppal</v>
          </cell>
          <cell r="E355" t="str">
            <v>HT-2 a</v>
          </cell>
          <cell r="G355">
            <v>882095</v>
          </cell>
          <cell r="H355">
            <v>126013.57142857143</v>
          </cell>
        </row>
        <row r="356">
          <cell r="B356" t="str">
            <v>Koppal</v>
          </cell>
          <cell r="E356" t="str">
            <v>HT-2 b</v>
          </cell>
          <cell r="G356">
            <v>60037</v>
          </cell>
          <cell r="H356">
            <v>6670.7777777777774</v>
          </cell>
        </row>
        <row r="357">
          <cell r="B357" t="str">
            <v>Koppal</v>
          </cell>
          <cell r="E357" t="str">
            <v>LT 1</v>
          </cell>
          <cell r="G357">
            <v>215541</v>
          </cell>
          <cell r="H357">
            <v>17.140437375745528</v>
          </cell>
        </row>
        <row r="358">
          <cell r="B358" t="str">
            <v>Koppal</v>
          </cell>
          <cell r="E358" t="str">
            <v>LT 2</v>
          </cell>
          <cell r="G358">
            <v>1201276</v>
          </cell>
          <cell r="H358">
            <v>46.284811589735689</v>
          </cell>
        </row>
        <row r="359">
          <cell r="B359" t="str">
            <v>Koppal</v>
          </cell>
          <cell r="E359" t="str">
            <v>LT 3</v>
          </cell>
          <cell r="G359">
            <v>408291</v>
          </cell>
          <cell r="H359">
            <v>107.05060304142633</v>
          </cell>
        </row>
        <row r="360">
          <cell r="B360" t="str">
            <v>Koppal</v>
          </cell>
          <cell r="E360" t="str">
            <v>LT 4</v>
          </cell>
          <cell r="G360">
            <v>7990278</v>
          </cell>
          <cell r="H360">
            <v>810.37302231237322</v>
          </cell>
        </row>
        <row r="361">
          <cell r="B361" t="str">
            <v>Koppal</v>
          </cell>
          <cell r="E361" t="str">
            <v xml:space="preserve">LT 5 </v>
          </cell>
          <cell r="G361">
            <v>204693</v>
          </cell>
          <cell r="H361">
            <v>215.01365546218489</v>
          </cell>
        </row>
        <row r="362">
          <cell r="B362" t="str">
            <v>Koppal</v>
          </cell>
          <cell r="E362" t="str">
            <v>LT 7</v>
          </cell>
          <cell r="G362">
            <v>19726</v>
          </cell>
          <cell r="H362">
            <v>61.451713395638627</v>
          </cell>
        </row>
        <row r="363">
          <cell r="B363" t="str">
            <v>Koppal</v>
          </cell>
          <cell r="E363" t="str">
            <v>LT-5&gt;40HP</v>
          </cell>
          <cell r="G363">
            <v>127094</v>
          </cell>
          <cell r="H363">
            <v>3344.5789473684213</v>
          </cell>
        </row>
        <row r="364">
          <cell r="B364" t="str">
            <v>Koppal</v>
          </cell>
          <cell r="E364" t="str">
            <v>LT-6st</v>
          </cell>
          <cell r="G364">
            <v>132188</v>
          </cell>
          <cell r="H364">
            <v>418.31645569620252</v>
          </cell>
        </row>
        <row r="365">
          <cell r="B365" t="str">
            <v>Koppal</v>
          </cell>
          <cell r="E365" t="str">
            <v>LT-6ws</v>
          </cell>
          <cell r="G365">
            <v>215365</v>
          </cell>
          <cell r="H365">
            <v>598.23611111111109</v>
          </cell>
        </row>
        <row r="366">
          <cell r="B366" t="str">
            <v>Kushtagi</v>
          </cell>
          <cell r="E366" t="str">
            <v>HT-2 a</v>
          </cell>
          <cell r="G366">
            <v>746968</v>
          </cell>
          <cell r="H366">
            <v>22635.39393939394</v>
          </cell>
        </row>
        <row r="367">
          <cell r="B367" t="str">
            <v>Kushtagi</v>
          </cell>
          <cell r="E367" t="str">
            <v>LT 1</v>
          </cell>
          <cell r="G367">
            <v>350380</v>
          </cell>
          <cell r="H367">
            <v>16.591533289137228</v>
          </cell>
        </row>
        <row r="368">
          <cell r="B368" t="str">
            <v>Kushtagi</v>
          </cell>
          <cell r="E368" t="str">
            <v>LT 2</v>
          </cell>
          <cell r="G368">
            <v>528084</v>
          </cell>
          <cell r="H368">
            <v>33.223277760301983</v>
          </cell>
        </row>
        <row r="369">
          <cell r="B369" t="str">
            <v>Kushtagi</v>
          </cell>
          <cell r="E369" t="str">
            <v>LT 3</v>
          </cell>
          <cell r="G369">
            <v>221414</v>
          </cell>
          <cell r="H369">
            <v>79.817591925018021</v>
          </cell>
        </row>
        <row r="370">
          <cell r="B370" t="str">
            <v>Kushtagi</v>
          </cell>
          <cell r="E370" t="str">
            <v>LT 4</v>
          </cell>
          <cell r="G370">
            <v>13473364</v>
          </cell>
          <cell r="H370">
            <v>1355.8784341350508</v>
          </cell>
        </row>
        <row r="371">
          <cell r="B371" t="str">
            <v>Kushtagi</v>
          </cell>
          <cell r="E371" t="str">
            <v xml:space="preserve">LT 5 </v>
          </cell>
          <cell r="G371">
            <v>111780</v>
          </cell>
          <cell r="H371">
            <v>153.75515818431913</v>
          </cell>
        </row>
        <row r="372">
          <cell r="B372" t="str">
            <v>Kushtagi</v>
          </cell>
          <cell r="E372" t="str">
            <v>LT 7</v>
          </cell>
          <cell r="G372">
            <v>11323</v>
          </cell>
          <cell r="H372">
            <v>76.506756756756758</v>
          </cell>
        </row>
        <row r="373">
          <cell r="B373" t="str">
            <v>Kushtagi</v>
          </cell>
          <cell r="E373" t="str">
            <v>LT-5&gt;40HP</v>
          </cell>
          <cell r="G373">
            <v>170642</v>
          </cell>
          <cell r="H373">
            <v>10037.764705882353</v>
          </cell>
        </row>
        <row r="374">
          <cell r="B374" t="str">
            <v>Kushtagi</v>
          </cell>
          <cell r="E374" t="str">
            <v>LT-6st</v>
          </cell>
          <cell r="G374">
            <v>69559</v>
          </cell>
          <cell r="H374">
            <v>274.93675889328063</v>
          </cell>
        </row>
        <row r="375">
          <cell r="B375" t="str">
            <v>Kushtagi</v>
          </cell>
          <cell r="E375" t="str">
            <v>LT-6ws</v>
          </cell>
          <cell r="G375">
            <v>260276</v>
          </cell>
          <cell r="H375">
            <v>670.81443298969077</v>
          </cell>
        </row>
        <row r="376">
          <cell r="B376" t="str">
            <v>Munirabad</v>
          </cell>
          <cell r="E376" t="str">
            <v>HT 3</v>
          </cell>
          <cell r="G376">
            <v>0</v>
          </cell>
          <cell r="H376">
            <v>0</v>
          </cell>
        </row>
        <row r="377">
          <cell r="B377" t="str">
            <v>Munirabad</v>
          </cell>
          <cell r="E377" t="str">
            <v>HT 4</v>
          </cell>
          <cell r="G377">
            <v>7394</v>
          </cell>
          <cell r="H377">
            <v>7394</v>
          </cell>
        </row>
        <row r="378">
          <cell r="B378" t="str">
            <v>Munirabad</v>
          </cell>
          <cell r="E378" t="str">
            <v>HT-2 a</v>
          </cell>
          <cell r="G378">
            <v>19269107</v>
          </cell>
          <cell r="H378">
            <v>481727.67499999999</v>
          </cell>
        </row>
        <row r="379">
          <cell r="B379" t="str">
            <v>Munirabad</v>
          </cell>
          <cell r="E379" t="str">
            <v>HT-2 b</v>
          </cell>
          <cell r="G379">
            <v>0</v>
          </cell>
          <cell r="H379">
            <v>0</v>
          </cell>
        </row>
        <row r="380">
          <cell r="B380" t="str">
            <v>Munirabad</v>
          </cell>
          <cell r="E380" t="str">
            <v>LT 1</v>
          </cell>
          <cell r="G380">
            <v>134168</v>
          </cell>
          <cell r="H380">
            <v>19.666959835825271</v>
          </cell>
        </row>
        <row r="381">
          <cell r="B381" t="str">
            <v>Munirabad</v>
          </cell>
          <cell r="E381" t="str">
            <v>LT 2</v>
          </cell>
          <cell r="G381">
            <v>500407</v>
          </cell>
          <cell r="H381">
            <v>47.12374046520388</v>
          </cell>
        </row>
        <row r="382">
          <cell r="B382" t="str">
            <v>Munirabad</v>
          </cell>
          <cell r="E382" t="str">
            <v>LT 3</v>
          </cell>
          <cell r="G382">
            <v>181480</v>
          </cell>
          <cell r="H382">
            <v>85.928030303030297</v>
          </cell>
        </row>
        <row r="383">
          <cell r="B383" t="str">
            <v>Munirabad</v>
          </cell>
          <cell r="E383" t="str">
            <v>LT 4</v>
          </cell>
          <cell r="G383">
            <v>3467600</v>
          </cell>
          <cell r="H383">
            <v>827.58949880668263</v>
          </cell>
        </row>
        <row r="384">
          <cell r="B384" t="str">
            <v>Munirabad</v>
          </cell>
          <cell r="E384" t="str">
            <v xml:space="preserve">LT 5 </v>
          </cell>
          <cell r="G384">
            <v>76890</v>
          </cell>
          <cell r="H384">
            <v>226.14705882352942</v>
          </cell>
        </row>
        <row r="385">
          <cell r="B385" t="str">
            <v>Munirabad</v>
          </cell>
          <cell r="E385" t="str">
            <v>LT 7</v>
          </cell>
          <cell r="G385">
            <v>100129</v>
          </cell>
          <cell r="H385">
            <v>1335.0533333333333</v>
          </cell>
        </row>
        <row r="386">
          <cell r="B386" t="str">
            <v>Munirabad</v>
          </cell>
          <cell r="E386" t="str">
            <v>LT-5&gt;40HP</v>
          </cell>
          <cell r="G386">
            <v>130749</v>
          </cell>
          <cell r="H386">
            <v>2668.3469387755104</v>
          </cell>
        </row>
        <row r="387">
          <cell r="B387" t="str">
            <v>Munirabad</v>
          </cell>
          <cell r="E387" t="str">
            <v>LT-6st</v>
          </cell>
          <cell r="G387">
            <v>47024</v>
          </cell>
          <cell r="H387">
            <v>295.74842767295598</v>
          </cell>
        </row>
        <row r="388">
          <cell r="B388" t="str">
            <v>Munirabad</v>
          </cell>
          <cell r="E388" t="str">
            <v>LT-6ws</v>
          </cell>
          <cell r="G388">
            <v>178809</v>
          </cell>
          <cell r="H388">
            <v>961.33870967741939</v>
          </cell>
        </row>
        <row r="389">
          <cell r="B389" t="str">
            <v>Yelburga</v>
          </cell>
          <cell r="E389" t="str">
            <v>HT 1</v>
          </cell>
          <cell r="G389">
            <v>12894</v>
          </cell>
          <cell r="H389">
            <v>6447</v>
          </cell>
        </row>
        <row r="390">
          <cell r="B390" t="str">
            <v>Yelburga</v>
          </cell>
          <cell r="E390" t="str">
            <v>HT-2 a</v>
          </cell>
          <cell r="G390">
            <v>102094</v>
          </cell>
          <cell r="H390">
            <v>14584.857142857143</v>
          </cell>
        </row>
        <row r="391">
          <cell r="B391" t="str">
            <v>Yelburga</v>
          </cell>
          <cell r="E391" t="str">
            <v>LT 1</v>
          </cell>
          <cell r="G391">
            <v>321073</v>
          </cell>
          <cell r="H391">
            <v>16.193725727543249</v>
          </cell>
        </row>
        <row r="392">
          <cell r="B392" t="str">
            <v>Yelburga</v>
          </cell>
          <cell r="E392" t="str">
            <v>LT 2</v>
          </cell>
          <cell r="G392">
            <v>478583</v>
          </cell>
          <cell r="H392">
            <v>27.209221672636307</v>
          </cell>
        </row>
        <row r="393">
          <cell r="B393" t="str">
            <v>Yelburga</v>
          </cell>
          <cell r="E393" t="str">
            <v>LT 3</v>
          </cell>
          <cell r="G393">
            <v>209652</v>
          </cell>
          <cell r="H393">
            <v>113.44805194805195</v>
          </cell>
        </row>
        <row r="394">
          <cell r="B394" t="str">
            <v>Yelburga</v>
          </cell>
          <cell r="E394" t="str">
            <v>LT 4</v>
          </cell>
          <cell r="G394">
            <v>11485347.395</v>
          </cell>
          <cell r="H394">
            <v>1043.2689068035243</v>
          </cell>
        </row>
        <row r="395">
          <cell r="B395" t="str">
            <v>Yelburga</v>
          </cell>
          <cell r="E395" t="str">
            <v xml:space="preserve">LT 5 </v>
          </cell>
          <cell r="G395">
            <v>97000</v>
          </cell>
          <cell r="H395">
            <v>167.82006920415225</v>
          </cell>
        </row>
        <row r="396">
          <cell r="B396" t="str">
            <v>Yelburga</v>
          </cell>
          <cell r="E396" t="str">
            <v>LT 7</v>
          </cell>
          <cell r="G396">
            <v>10197</v>
          </cell>
          <cell r="H396">
            <v>76.097014925373131</v>
          </cell>
        </row>
        <row r="397">
          <cell r="B397" t="str">
            <v>Yelburga</v>
          </cell>
          <cell r="E397" t="str">
            <v>LT-5&gt;40HP</v>
          </cell>
          <cell r="G397">
            <v>51578</v>
          </cell>
          <cell r="H397">
            <v>3967.5384615384614</v>
          </cell>
        </row>
        <row r="398">
          <cell r="B398" t="str">
            <v>Yelburga</v>
          </cell>
          <cell r="E398" t="str">
            <v>LT-6st</v>
          </cell>
          <cell r="G398">
            <v>258722</v>
          </cell>
          <cell r="H398">
            <v>848.26885245901644</v>
          </cell>
        </row>
        <row r="399">
          <cell r="B399" t="str">
            <v>Yelburga</v>
          </cell>
          <cell r="E399" t="str">
            <v>LT-6ws</v>
          </cell>
          <cell r="G399">
            <v>230000</v>
          </cell>
          <cell r="H399">
            <v>547.61904761904759</v>
          </cell>
        </row>
        <row r="400">
          <cell r="B400" t="str">
            <v>CSC Raichur</v>
          </cell>
          <cell r="E400" t="str">
            <v>HT 1</v>
          </cell>
          <cell r="G400">
            <v>275777</v>
          </cell>
          <cell r="H400">
            <v>91925.666666666672</v>
          </cell>
        </row>
        <row r="401">
          <cell r="B401" t="str">
            <v>CSC Raichur</v>
          </cell>
          <cell r="E401" t="str">
            <v>HT 4</v>
          </cell>
          <cell r="G401">
            <v>30834</v>
          </cell>
          <cell r="H401">
            <v>15417</v>
          </cell>
        </row>
        <row r="402">
          <cell r="B402" t="str">
            <v>CSC Raichur</v>
          </cell>
          <cell r="E402" t="str">
            <v>HT-2 a</v>
          </cell>
          <cell r="G402">
            <v>3644473</v>
          </cell>
          <cell r="H402">
            <v>46132.569620253162</v>
          </cell>
        </row>
        <row r="403">
          <cell r="B403" t="str">
            <v>CSC Raichur</v>
          </cell>
          <cell r="E403" t="str">
            <v>HT-2 b</v>
          </cell>
          <cell r="G403">
            <v>472031</v>
          </cell>
          <cell r="H403">
            <v>18155.038461538461</v>
          </cell>
        </row>
        <row r="404">
          <cell r="B404" t="str">
            <v>CSC Raichur</v>
          </cell>
          <cell r="E404" t="str">
            <v>LT 1</v>
          </cell>
          <cell r="G404">
            <v>11115</v>
          </cell>
          <cell r="H404">
            <v>23.253138075313807</v>
          </cell>
        </row>
        <row r="405">
          <cell r="B405" t="str">
            <v>CSC Raichur</v>
          </cell>
          <cell r="E405" t="str">
            <v>LT 2</v>
          </cell>
          <cell r="G405">
            <v>3411816</v>
          </cell>
          <cell r="H405">
            <v>77.91491013724908</v>
          </cell>
        </row>
        <row r="406">
          <cell r="B406" t="str">
            <v>CSC Raichur</v>
          </cell>
          <cell r="E406" t="str">
            <v>LT 3</v>
          </cell>
          <cell r="G406">
            <v>879602</v>
          </cell>
          <cell r="H406">
            <v>110.9068213340058</v>
          </cell>
        </row>
        <row r="407">
          <cell r="B407" t="str">
            <v>CSC Raichur</v>
          </cell>
          <cell r="E407" t="str">
            <v>LT 4</v>
          </cell>
          <cell r="G407">
            <v>390920</v>
          </cell>
          <cell r="H407">
            <v>1056.5405405405406</v>
          </cell>
        </row>
        <row r="408">
          <cell r="B408" t="str">
            <v>CSC Raichur</v>
          </cell>
          <cell r="E408" t="str">
            <v xml:space="preserve">LT 5 </v>
          </cell>
          <cell r="G408">
            <v>164783</v>
          </cell>
          <cell r="H408">
            <v>228.86527777777778</v>
          </cell>
        </row>
        <row r="409">
          <cell r="B409" t="str">
            <v>CSC Raichur</v>
          </cell>
          <cell r="E409" t="str">
            <v>LT 7</v>
          </cell>
          <cell r="G409">
            <v>49451</v>
          </cell>
          <cell r="H409">
            <v>103.67085953878407</v>
          </cell>
        </row>
        <row r="410">
          <cell r="B410" t="str">
            <v>CSC Raichur</v>
          </cell>
          <cell r="E410" t="str">
            <v>LT-5&gt;40HP</v>
          </cell>
          <cell r="G410">
            <v>651780</v>
          </cell>
          <cell r="H410">
            <v>6148.867924528302</v>
          </cell>
        </row>
        <row r="411">
          <cell r="B411" t="str">
            <v>CSC Raichur</v>
          </cell>
          <cell r="E411" t="str">
            <v>LT-6st</v>
          </cell>
          <cell r="G411">
            <v>463814</v>
          </cell>
          <cell r="H411">
            <v>14054.969696969696</v>
          </cell>
        </row>
        <row r="412">
          <cell r="B412" t="str">
            <v>CSC Raichur</v>
          </cell>
          <cell r="E412" t="str">
            <v>LT-6ws</v>
          </cell>
          <cell r="G412">
            <v>17243</v>
          </cell>
          <cell r="H412">
            <v>273.69841269841271</v>
          </cell>
        </row>
        <row r="413">
          <cell r="B413" t="str">
            <v>Deodurga</v>
          </cell>
          <cell r="E413" t="str">
            <v>HT 1</v>
          </cell>
          <cell r="G413">
            <v>31996.999999999996</v>
          </cell>
          <cell r="H413">
            <v>31996.999999999996</v>
          </cell>
        </row>
        <row r="414">
          <cell r="B414" t="str">
            <v>Deodurga</v>
          </cell>
          <cell r="E414" t="str">
            <v>HT 3</v>
          </cell>
          <cell r="G414">
            <v>0</v>
          </cell>
          <cell r="H414">
            <v>0</v>
          </cell>
        </row>
        <row r="415">
          <cell r="B415" t="str">
            <v>Deodurga</v>
          </cell>
          <cell r="E415" t="str">
            <v>HT 4</v>
          </cell>
          <cell r="G415">
            <v>4239</v>
          </cell>
          <cell r="H415">
            <v>4239</v>
          </cell>
        </row>
        <row r="416">
          <cell r="B416" t="str">
            <v>Deodurga</v>
          </cell>
          <cell r="E416" t="str">
            <v>HT-2 a</v>
          </cell>
          <cell r="G416">
            <v>3726</v>
          </cell>
          <cell r="H416">
            <v>1242</v>
          </cell>
        </row>
        <row r="417">
          <cell r="B417" t="str">
            <v>Deodurga</v>
          </cell>
          <cell r="E417" t="str">
            <v>HT-2 b</v>
          </cell>
          <cell r="G417">
            <v>1376</v>
          </cell>
          <cell r="H417">
            <v>688</v>
          </cell>
        </row>
        <row r="418">
          <cell r="B418" t="str">
            <v>Deodurga</v>
          </cell>
          <cell r="E418" t="str">
            <v>LT 1</v>
          </cell>
          <cell r="G418">
            <v>121797</v>
          </cell>
          <cell r="H418">
            <v>7.9548690483965778</v>
          </cell>
        </row>
        <row r="419">
          <cell r="B419" t="str">
            <v>Deodurga</v>
          </cell>
          <cell r="E419" t="str">
            <v>LT 2</v>
          </cell>
          <cell r="G419">
            <v>407665</v>
          </cell>
          <cell r="H419">
            <v>39.183487120338334</v>
          </cell>
        </row>
        <row r="420">
          <cell r="B420" t="str">
            <v>Deodurga</v>
          </cell>
          <cell r="E420" t="str">
            <v>LT 3</v>
          </cell>
          <cell r="G420">
            <v>195560</v>
          </cell>
          <cell r="H420">
            <v>80.910219280099298</v>
          </cell>
        </row>
        <row r="421">
          <cell r="B421" t="str">
            <v>Deodurga</v>
          </cell>
          <cell r="E421" t="str">
            <v>LT 4</v>
          </cell>
          <cell r="G421">
            <v>6166757</v>
          </cell>
          <cell r="H421">
            <v>881.34300414463337</v>
          </cell>
        </row>
        <row r="422">
          <cell r="B422" t="str">
            <v>Deodurga</v>
          </cell>
          <cell r="E422" t="str">
            <v xml:space="preserve">LT 5 </v>
          </cell>
          <cell r="G422">
            <v>159902</v>
          </cell>
          <cell r="H422">
            <v>218.14733969986358</v>
          </cell>
        </row>
        <row r="423">
          <cell r="B423" t="str">
            <v>Deodurga</v>
          </cell>
          <cell r="E423" t="str">
            <v>LT 7</v>
          </cell>
          <cell r="G423">
            <v>7291</v>
          </cell>
          <cell r="H423">
            <v>82.852272727272734</v>
          </cell>
        </row>
        <row r="424">
          <cell r="B424" t="str">
            <v>Deodurga</v>
          </cell>
          <cell r="E424" t="str">
            <v>LT-5&gt;40HP</v>
          </cell>
          <cell r="G424">
            <v>10702</v>
          </cell>
          <cell r="H424">
            <v>1783.6666666666667</v>
          </cell>
        </row>
        <row r="425">
          <cell r="B425" t="str">
            <v>Deodurga</v>
          </cell>
          <cell r="E425" t="str">
            <v>LT-6st</v>
          </cell>
          <cell r="G425">
            <v>597535</v>
          </cell>
          <cell r="H425">
            <v>2728.4703196347032</v>
          </cell>
        </row>
        <row r="426">
          <cell r="B426" t="str">
            <v>Deodurga</v>
          </cell>
          <cell r="E426" t="str">
            <v>LT-6ws</v>
          </cell>
          <cell r="G426">
            <v>204169</v>
          </cell>
          <cell r="H426">
            <v>580.02556818181813</v>
          </cell>
        </row>
        <row r="427">
          <cell r="B427" t="str">
            <v>Lingasugur</v>
          </cell>
          <cell r="E427" t="str">
            <v>HT 1</v>
          </cell>
          <cell r="G427">
            <v>88946</v>
          </cell>
          <cell r="H427">
            <v>22236.5</v>
          </cell>
        </row>
        <row r="428">
          <cell r="B428" t="str">
            <v>Lingasugur</v>
          </cell>
          <cell r="E428" t="str">
            <v>HT 3</v>
          </cell>
          <cell r="G428">
            <v>2616375</v>
          </cell>
          <cell r="H428">
            <v>1308187.5</v>
          </cell>
        </row>
        <row r="429">
          <cell r="B429" t="str">
            <v>Lingasugur</v>
          </cell>
          <cell r="E429" t="str">
            <v>HT 4</v>
          </cell>
          <cell r="G429">
            <v>458830</v>
          </cell>
          <cell r="H429">
            <v>152943.33333333334</v>
          </cell>
        </row>
        <row r="430">
          <cell r="B430" t="str">
            <v>Lingasugur</v>
          </cell>
          <cell r="E430" t="str">
            <v>HT-2 a</v>
          </cell>
          <cell r="G430">
            <v>4495115</v>
          </cell>
          <cell r="H430">
            <v>561889.375</v>
          </cell>
        </row>
        <row r="431">
          <cell r="B431" t="str">
            <v>Lingasugur</v>
          </cell>
          <cell r="E431" t="str">
            <v>HT-2 b</v>
          </cell>
          <cell r="G431">
            <v>2961</v>
          </cell>
          <cell r="H431">
            <v>2961</v>
          </cell>
        </row>
        <row r="432">
          <cell r="B432" t="str">
            <v>Lingasugur</v>
          </cell>
          <cell r="E432" t="str">
            <v>LT 1</v>
          </cell>
          <cell r="G432">
            <v>354736</v>
          </cell>
          <cell r="H432">
            <v>17.944961554026708</v>
          </cell>
        </row>
        <row r="433">
          <cell r="B433" t="str">
            <v>Lingasugur</v>
          </cell>
          <cell r="E433" t="str">
            <v>LT 2</v>
          </cell>
          <cell r="G433">
            <v>1015595</v>
          </cell>
          <cell r="H433">
            <v>39.6918356978153</v>
          </cell>
        </row>
        <row r="434">
          <cell r="B434" t="str">
            <v>Lingasugur</v>
          </cell>
          <cell r="E434" t="str">
            <v>LT 3</v>
          </cell>
          <cell r="G434">
            <v>312247</v>
          </cell>
          <cell r="H434">
            <v>80.476030927835055</v>
          </cell>
        </row>
        <row r="435">
          <cell r="B435" t="str">
            <v>Lingasugur</v>
          </cell>
          <cell r="E435" t="str">
            <v>LT 4</v>
          </cell>
          <cell r="G435">
            <v>6354197</v>
          </cell>
          <cell r="H435">
            <v>676.6262378873389</v>
          </cell>
        </row>
        <row r="436">
          <cell r="B436" t="str">
            <v>Lingasugur</v>
          </cell>
          <cell r="E436" t="str">
            <v xml:space="preserve">LT 5 </v>
          </cell>
          <cell r="G436">
            <v>186182</v>
          </cell>
          <cell r="H436">
            <v>190.76024590163934</v>
          </cell>
        </row>
        <row r="437">
          <cell r="B437" t="str">
            <v>Lingasugur</v>
          </cell>
          <cell r="E437" t="str">
            <v>LT 7</v>
          </cell>
          <cell r="G437">
            <v>20969</v>
          </cell>
          <cell r="H437">
            <v>75.428057553956833</v>
          </cell>
        </row>
        <row r="438">
          <cell r="B438" t="str">
            <v>Lingasugur</v>
          </cell>
          <cell r="E438" t="str">
            <v>LT-5&gt;40HP</v>
          </cell>
          <cell r="G438">
            <v>57538</v>
          </cell>
          <cell r="H438">
            <v>2301.52</v>
          </cell>
        </row>
        <row r="439">
          <cell r="B439" t="str">
            <v>Lingasugur</v>
          </cell>
          <cell r="E439" t="str">
            <v>LT-6st</v>
          </cell>
          <cell r="G439">
            <v>656147</v>
          </cell>
          <cell r="H439">
            <v>1958.64776119403</v>
          </cell>
        </row>
        <row r="440">
          <cell r="B440" t="str">
            <v>Lingasugur</v>
          </cell>
          <cell r="E440" t="str">
            <v>LT-6ws</v>
          </cell>
          <cell r="G440">
            <v>237483</v>
          </cell>
          <cell r="H440">
            <v>517.39215686274508</v>
          </cell>
        </row>
        <row r="441">
          <cell r="B441" t="str">
            <v>Manvi</v>
          </cell>
          <cell r="E441" t="str">
            <v>HT 1</v>
          </cell>
          <cell r="G441">
            <v>60070</v>
          </cell>
          <cell r="H441">
            <v>30035</v>
          </cell>
        </row>
        <row r="442">
          <cell r="B442" t="str">
            <v>Manvi</v>
          </cell>
          <cell r="E442" t="str">
            <v>HT 3</v>
          </cell>
          <cell r="G442">
            <v>0</v>
          </cell>
          <cell r="H442">
            <v>0</v>
          </cell>
        </row>
        <row r="443">
          <cell r="B443" t="str">
            <v>Manvi</v>
          </cell>
          <cell r="E443" t="str">
            <v>HT-2 a</v>
          </cell>
          <cell r="G443">
            <v>428596</v>
          </cell>
          <cell r="H443">
            <v>28573.066666666666</v>
          </cell>
        </row>
        <row r="444">
          <cell r="B444" t="str">
            <v>Manvi</v>
          </cell>
          <cell r="E444" t="str">
            <v>HT-2 b</v>
          </cell>
          <cell r="G444">
            <v>3450</v>
          </cell>
          <cell r="H444">
            <v>3450</v>
          </cell>
        </row>
        <row r="445">
          <cell r="B445" t="str">
            <v>Manvi</v>
          </cell>
          <cell r="E445" t="str">
            <v>LT 1</v>
          </cell>
          <cell r="G445">
            <v>249335</v>
          </cell>
          <cell r="H445">
            <v>12.596493887036475</v>
          </cell>
        </row>
        <row r="446">
          <cell r="B446" t="str">
            <v>Manvi</v>
          </cell>
          <cell r="E446" t="str">
            <v>LT 2</v>
          </cell>
          <cell r="G446">
            <v>1063438</v>
          </cell>
          <cell r="H446">
            <v>38.793200306423962</v>
          </cell>
        </row>
        <row r="447">
          <cell r="B447" t="str">
            <v>Manvi</v>
          </cell>
          <cell r="E447" t="str">
            <v>LT 3</v>
          </cell>
          <cell r="G447">
            <v>341697</v>
          </cell>
          <cell r="H447">
            <v>88.844773790951635</v>
          </cell>
        </row>
        <row r="448">
          <cell r="B448" t="str">
            <v>Manvi</v>
          </cell>
          <cell r="E448" t="str">
            <v>LT 4</v>
          </cell>
          <cell r="G448">
            <v>13345007</v>
          </cell>
          <cell r="H448">
            <v>1373.9325646041389</v>
          </cell>
        </row>
        <row r="449">
          <cell r="B449" t="str">
            <v>Manvi</v>
          </cell>
          <cell r="E449" t="str">
            <v xml:space="preserve">LT 5 </v>
          </cell>
          <cell r="G449">
            <v>235497</v>
          </cell>
          <cell r="H449">
            <v>264.60337078651685</v>
          </cell>
        </row>
        <row r="450">
          <cell r="B450" t="str">
            <v>Manvi</v>
          </cell>
          <cell r="E450" t="str">
            <v>LT 7</v>
          </cell>
          <cell r="G450">
            <v>29068</v>
          </cell>
          <cell r="H450">
            <v>181.67500000000001</v>
          </cell>
        </row>
        <row r="451">
          <cell r="B451" t="str">
            <v>Manvi</v>
          </cell>
          <cell r="E451" t="str">
            <v>LT-5&gt;40HP</v>
          </cell>
          <cell r="G451">
            <v>99269</v>
          </cell>
          <cell r="H451">
            <v>3818.0384615384614</v>
          </cell>
        </row>
        <row r="452">
          <cell r="B452" t="str">
            <v>Manvi</v>
          </cell>
          <cell r="E452" t="str">
            <v>LT-6st</v>
          </cell>
          <cell r="G452">
            <v>389190</v>
          </cell>
          <cell r="H452">
            <v>2006.1340206185566</v>
          </cell>
        </row>
        <row r="453">
          <cell r="B453" t="str">
            <v>Manvi</v>
          </cell>
          <cell r="E453" t="str">
            <v>LT-6ws</v>
          </cell>
          <cell r="G453">
            <v>346306</v>
          </cell>
          <cell r="H453">
            <v>1194.1586206896552</v>
          </cell>
        </row>
        <row r="454">
          <cell r="B454" t="str">
            <v>RSD Raichur</v>
          </cell>
          <cell r="E454" t="str">
            <v>HT 1</v>
          </cell>
          <cell r="G454">
            <v>525208</v>
          </cell>
          <cell r="H454">
            <v>175069.33333333334</v>
          </cell>
        </row>
        <row r="455">
          <cell r="B455" t="str">
            <v>RSD Raichur</v>
          </cell>
          <cell r="E455" t="str">
            <v>HT 3</v>
          </cell>
          <cell r="G455">
            <v>66299</v>
          </cell>
          <cell r="H455">
            <v>9471.2857142857138</v>
          </cell>
        </row>
        <row r="456">
          <cell r="B456" t="str">
            <v>RSD Raichur</v>
          </cell>
          <cell r="E456" t="str">
            <v>HT-2 a</v>
          </cell>
          <cell r="G456">
            <v>1206946</v>
          </cell>
          <cell r="H456">
            <v>48277.84</v>
          </cell>
        </row>
        <row r="457">
          <cell r="B457" t="str">
            <v>RSD Raichur</v>
          </cell>
          <cell r="E457" t="str">
            <v>HT-2 a</v>
          </cell>
          <cell r="G457">
            <v>1308616</v>
          </cell>
          <cell r="H457">
            <v>1308616</v>
          </cell>
        </row>
        <row r="458">
          <cell r="B458" t="str">
            <v>RSD Raichur</v>
          </cell>
          <cell r="E458" t="str">
            <v>HT-2 b</v>
          </cell>
          <cell r="G458">
            <v>3776</v>
          </cell>
          <cell r="H458">
            <v>1888</v>
          </cell>
        </row>
        <row r="459">
          <cell r="B459" t="str">
            <v>RSD Raichur</v>
          </cell>
          <cell r="E459" t="str">
            <v>LT 1</v>
          </cell>
          <cell r="G459">
            <v>258191.99999999997</v>
          </cell>
          <cell r="H459">
            <v>14.29159747592162</v>
          </cell>
        </row>
        <row r="460">
          <cell r="B460" t="str">
            <v>RSD Raichur</v>
          </cell>
          <cell r="E460" t="str">
            <v>LT 2</v>
          </cell>
          <cell r="G460">
            <v>396190</v>
          </cell>
          <cell r="H460">
            <v>36.765961395694134</v>
          </cell>
        </row>
        <row r="461">
          <cell r="B461" t="str">
            <v>RSD Raichur</v>
          </cell>
          <cell r="E461" t="str">
            <v>LT 3</v>
          </cell>
          <cell r="G461">
            <v>198817</v>
          </cell>
          <cell r="H461">
            <v>162.43218954248366</v>
          </cell>
        </row>
        <row r="462">
          <cell r="B462" t="str">
            <v>RSD Raichur</v>
          </cell>
          <cell r="E462" t="str">
            <v>LT 4</v>
          </cell>
          <cell r="G462">
            <v>6177739</v>
          </cell>
          <cell r="H462">
            <v>672.1509084974432</v>
          </cell>
        </row>
        <row r="463">
          <cell r="B463" t="str">
            <v>RSD Raichur</v>
          </cell>
          <cell r="E463" t="str">
            <v xml:space="preserve">LT 5 </v>
          </cell>
          <cell r="G463">
            <v>106999</v>
          </cell>
          <cell r="H463">
            <v>222.45114345114345</v>
          </cell>
        </row>
        <row r="464">
          <cell r="B464" t="str">
            <v>RSD Raichur</v>
          </cell>
          <cell r="E464" t="str">
            <v>LT 7</v>
          </cell>
          <cell r="G464">
            <v>17166</v>
          </cell>
          <cell r="H464">
            <v>220.07692307692307</v>
          </cell>
        </row>
        <row r="465">
          <cell r="B465" t="str">
            <v>RSD Raichur</v>
          </cell>
          <cell r="E465" t="str">
            <v>LT-5&gt;40HP</v>
          </cell>
          <cell r="G465">
            <v>75677</v>
          </cell>
          <cell r="H465">
            <v>2702.75</v>
          </cell>
        </row>
        <row r="466">
          <cell r="B466" t="str">
            <v>RSD Raichur</v>
          </cell>
          <cell r="E466" t="str">
            <v>LT-6st</v>
          </cell>
          <cell r="G466">
            <v>313688</v>
          </cell>
          <cell r="H466">
            <v>1493.7523809523809</v>
          </cell>
        </row>
        <row r="467">
          <cell r="B467" t="str">
            <v>RSD Raichur</v>
          </cell>
          <cell r="E467" t="str">
            <v>LT-6ws</v>
          </cell>
          <cell r="G467">
            <v>117075</v>
          </cell>
          <cell r="H467">
            <v>409.35314685314682</v>
          </cell>
        </row>
        <row r="468">
          <cell r="B468" t="str">
            <v>Sindhanur</v>
          </cell>
          <cell r="E468" t="str">
            <v>HT 1</v>
          </cell>
          <cell r="G468">
            <v>63693</v>
          </cell>
          <cell r="H468">
            <v>31846.5</v>
          </cell>
        </row>
        <row r="469">
          <cell r="B469" t="str">
            <v>Sindhanur</v>
          </cell>
          <cell r="E469" t="str">
            <v>HT 3</v>
          </cell>
          <cell r="G469">
            <v>624645</v>
          </cell>
          <cell r="H469">
            <v>39040.3125</v>
          </cell>
        </row>
        <row r="470">
          <cell r="B470" t="str">
            <v>Sindhanur</v>
          </cell>
          <cell r="E470" t="str">
            <v>HT 4</v>
          </cell>
          <cell r="G470">
            <v>15056</v>
          </cell>
          <cell r="H470">
            <v>7528</v>
          </cell>
        </row>
        <row r="471">
          <cell r="B471" t="str">
            <v>Sindhanur</v>
          </cell>
          <cell r="E471" t="str">
            <v>HT-2 a</v>
          </cell>
          <cell r="G471">
            <v>297850</v>
          </cell>
          <cell r="H471">
            <v>33094.444444444445</v>
          </cell>
        </row>
        <row r="472">
          <cell r="B472" t="str">
            <v>Sindhanur</v>
          </cell>
          <cell r="E472" t="str">
            <v>HT-2 b</v>
          </cell>
          <cell r="G472">
            <v>18284</v>
          </cell>
          <cell r="H472">
            <v>3656.8</v>
          </cell>
        </row>
        <row r="473">
          <cell r="B473" t="str">
            <v>Sindhanur</v>
          </cell>
          <cell r="E473" t="str">
            <v>LT 1</v>
          </cell>
          <cell r="G473">
            <v>209549</v>
          </cell>
          <cell r="H473">
            <v>11.996851205129673</v>
          </cell>
        </row>
        <row r="474">
          <cell r="B474" t="str">
            <v>Sindhanur</v>
          </cell>
          <cell r="E474" t="str">
            <v>LT 2</v>
          </cell>
          <cell r="G474">
            <v>1672449</v>
          </cell>
          <cell r="H474">
            <v>44.173397427431922</v>
          </cell>
        </row>
        <row r="475">
          <cell r="B475" t="str">
            <v>Sindhanur</v>
          </cell>
          <cell r="E475" t="str">
            <v>LT 3</v>
          </cell>
          <cell r="G475">
            <v>463787</v>
          </cell>
          <cell r="H475">
            <v>115.91777055736065</v>
          </cell>
        </row>
        <row r="476">
          <cell r="B476" t="str">
            <v>Sindhanur</v>
          </cell>
          <cell r="E476" t="str">
            <v>LT 4</v>
          </cell>
          <cell r="G476">
            <v>9739567</v>
          </cell>
          <cell r="H476">
            <v>1385.823420603301</v>
          </cell>
        </row>
        <row r="477">
          <cell r="B477" t="str">
            <v>Sindhanur</v>
          </cell>
          <cell r="E477" t="str">
            <v xml:space="preserve">LT 5 </v>
          </cell>
          <cell r="G477">
            <v>215220</v>
          </cell>
          <cell r="H477">
            <v>223.48909657320871</v>
          </cell>
        </row>
        <row r="478">
          <cell r="B478" t="str">
            <v>Sindhanur</v>
          </cell>
          <cell r="E478" t="str">
            <v>LT 7</v>
          </cell>
          <cell r="G478">
            <v>18509</v>
          </cell>
          <cell r="H478">
            <v>39.549145299145302</v>
          </cell>
        </row>
        <row r="479">
          <cell r="B479" t="str">
            <v>Sindhanur</v>
          </cell>
          <cell r="E479" t="str">
            <v>LT-5&gt;40HP</v>
          </cell>
          <cell r="G479">
            <v>151284</v>
          </cell>
          <cell r="H479">
            <v>3782.1</v>
          </cell>
        </row>
        <row r="480">
          <cell r="B480" t="str">
            <v>Sindhanur</v>
          </cell>
          <cell r="E480" t="str">
            <v>LT-6st</v>
          </cell>
          <cell r="G480">
            <v>559685</v>
          </cell>
          <cell r="H480">
            <v>2136.2022900763359</v>
          </cell>
        </row>
        <row r="481">
          <cell r="B481" t="str">
            <v>Sindhanur</v>
          </cell>
          <cell r="E481" t="str">
            <v>LT-6ws</v>
          </cell>
          <cell r="G481">
            <v>97659</v>
          </cell>
          <cell r="H481">
            <v>360.36531365313652</v>
          </cell>
        </row>
        <row r="482">
          <cell r="B482" t="str">
            <v>Shahapur</v>
          </cell>
          <cell r="E482" t="str">
            <v>HT 1</v>
          </cell>
          <cell r="G482">
            <v>22914</v>
          </cell>
          <cell r="H482">
            <v>22914</v>
          </cell>
        </row>
        <row r="483">
          <cell r="B483" t="str">
            <v>Shahapur</v>
          </cell>
          <cell r="E483" t="str">
            <v>HT-2 a</v>
          </cell>
          <cell r="G483">
            <v>154027</v>
          </cell>
          <cell r="H483">
            <v>25671.166666666668</v>
          </cell>
        </row>
        <row r="484">
          <cell r="B484" t="str">
            <v>Shahapur</v>
          </cell>
          <cell r="E484" t="str">
            <v>HT-2 b</v>
          </cell>
          <cell r="G484">
            <v>29407</v>
          </cell>
          <cell r="H484">
            <v>9802.3333333333339</v>
          </cell>
        </row>
        <row r="485">
          <cell r="B485" t="str">
            <v>Shahapur</v>
          </cell>
          <cell r="E485" t="str">
            <v>LT 1</v>
          </cell>
          <cell r="G485">
            <v>277848</v>
          </cell>
          <cell r="H485">
            <v>18</v>
          </cell>
        </row>
        <row r="486">
          <cell r="B486" t="str">
            <v>Shahapur</v>
          </cell>
          <cell r="E486" t="str">
            <v>LT 2</v>
          </cell>
          <cell r="G486">
            <v>1048198</v>
          </cell>
          <cell r="H486">
            <v>50.674305051970023</v>
          </cell>
        </row>
        <row r="487">
          <cell r="B487" t="str">
            <v>Shahapur</v>
          </cell>
          <cell r="E487" t="str">
            <v>LT 3</v>
          </cell>
          <cell r="G487">
            <v>319472</v>
          </cell>
          <cell r="H487">
            <v>97.489166920964294</v>
          </cell>
        </row>
        <row r="488">
          <cell r="B488" t="str">
            <v>Shahapur</v>
          </cell>
          <cell r="E488" t="str">
            <v>LT 4</v>
          </cell>
          <cell r="G488">
            <v>7795647</v>
          </cell>
          <cell r="H488">
            <v>1792.1027586206897</v>
          </cell>
        </row>
        <row r="489">
          <cell r="B489" t="str">
            <v>Shahapur</v>
          </cell>
          <cell r="E489" t="str">
            <v xml:space="preserve">LT 5 </v>
          </cell>
          <cell r="G489">
            <v>224124.04</v>
          </cell>
          <cell r="H489">
            <v>197.11876868953388</v>
          </cell>
        </row>
        <row r="490">
          <cell r="B490" t="str">
            <v>Shahapur</v>
          </cell>
          <cell r="E490" t="str">
            <v>LT 7</v>
          </cell>
          <cell r="G490">
            <v>72187</v>
          </cell>
          <cell r="H490">
            <v>572.91269841269843</v>
          </cell>
        </row>
        <row r="491">
          <cell r="B491" t="str">
            <v>Shahapur</v>
          </cell>
          <cell r="E491" t="str">
            <v>LT-6st</v>
          </cell>
          <cell r="G491">
            <v>333708</v>
          </cell>
          <cell r="H491">
            <v>1183.3617021276596</v>
          </cell>
        </row>
        <row r="492">
          <cell r="B492" t="str">
            <v>Shahapur</v>
          </cell>
          <cell r="E492" t="str">
            <v>LT-6ws</v>
          </cell>
          <cell r="G492">
            <v>244715</v>
          </cell>
          <cell r="H492">
            <v>608.74378109452732</v>
          </cell>
        </row>
        <row r="493">
          <cell r="B493" t="str">
            <v>Shorapur</v>
          </cell>
          <cell r="E493" t="str">
            <v>HT 1</v>
          </cell>
          <cell r="G493">
            <v>186255</v>
          </cell>
          <cell r="H493">
            <v>93127.5</v>
          </cell>
        </row>
        <row r="494">
          <cell r="B494" t="str">
            <v>Shorapur</v>
          </cell>
          <cell r="E494" t="str">
            <v>HT 3</v>
          </cell>
          <cell r="G494">
            <v>3682500</v>
          </cell>
          <cell r="H494">
            <v>3682500</v>
          </cell>
        </row>
        <row r="495">
          <cell r="B495" t="str">
            <v>Shorapur</v>
          </cell>
          <cell r="E495" t="str">
            <v>HT-2 a</v>
          </cell>
          <cell r="G495">
            <v>120266</v>
          </cell>
          <cell r="H495">
            <v>30066.5</v>
          </cell>
        </row>
        <row r="496">
          <cell r="B496" t="str">
            <v>Shorapur</v>
          </cell>
          <cell r="E496" t="str">
            <v>HT-2 b</v>
          </cell>
          <cell r="G496">
            <v>122664</v>
          </cell>
          <cell r="H496">
            <v>61332</v>
          </cell>
        </row>
        <row r="497">
          <cell r="B497" t="str">
            <v>Shorapur</v>
          </cell>
          <cell r="E497" t="str">
            <v>LT 1</v>
          </cell>
          <cell r="G497">
            <v>229572</v>
          </cell>
          <cell r="H497">
            <v>18</v>
          </cell>
        </row>
        <row r="498">
          <cell r="B498" t="str">
            <v>Shorapur</v>
          </cell>
          <cell r="E498" t="str">
            <v>LT 2</v>
          </cell>
          <cell r="G498">
            <v>853770</v>
          </cell>
          <cell r="H498">
            <v>34.487396994667961</v>
          </cell>
        </row>
        <row r="499">
          <cell r="B499" t="str">
            <v>Shorapur</v>
          </cell>
          <cell r="E499" t="str">
            <v>LT 3</v>
          </cell>
          <cell r="G499">
            <v>298797</v>
          </cell>
          <cell r="H499">
            <v>80.106434316353884</v>
          </cell>
        </row>
        <row r="500">
          <cell r="B500" t="str">
            <v>Shorapur</v>
          </cell>
          <cell r="E500" t="str">
            <v>LT 4</v>
          </cell>
          <cell r="G500">
            <v>7661541</v>
          </cell>
          <cell r="H500">
            <v>1564.2182523478971</v>
          </cell>
        </row>
        <row r="501">
          <cell r="B501" t="str">
            <v>Shorapur</v>
          </cell>
          <cell r="E501" t="str">
            <v xml:space="preserve">LT 5 </v>
          </cell>
          <cell r="G501">
            <v>246969</v>
          </cell>
          <cell r="H501">
            <v>190.85703245749613</v>
          </cell>
        </row>
        <row r="502">
          <cell r="B502" t="str">
            <v>Shorapur</v>
          </cell>
          <cell r="E502" t="str">
            <v>LT 7</v>
          </cell>
          <cell r="G502">
            <v>9803</v>
          </cell>
          <cell r="H502">
            <v>148.53030303030303</v>
          </cell>
        </row>
        <row r="503">
          <cell r="B503" t="str">
            <v>Shorapur</v>
          </cell>
          <cell r="E503" t="str">
            <v>LT-6st</v>
          </cell>
          <cell r="G503">
            <v>254152</v>
          </cell>
          <cell r="H503">
            <v>973.76245210727973</v>
          </cell>
        </row>
        <row r="504">
          <cell r="B504" t="str">
            <v>Shorapur</v>
          </cell>
          <cell r="E504" t="str">
            <v>LT-6ws</v>
          </cell>
          <cell r="G504">
            <v>137191</v>
          </cell>
          <cell r="H504">
            <v>544.40873015873012</v>
          </cell>
        </row>
        <row r="505">
          <cell r="B505" t="str">
            <v>Yadgir</v>
          </cell>
          <cell r="E505" t="str">
            <v>HT 1</v>
          </cell>
          <cell r="G505">
            <v>124611</v>
          </cell>
          <cell r="H505">
            <v>41537</v>
          </cell>
        </row>
        <row r="506">
          <cell r="B506" t="str">
            <v>Yadgir</v>
          </cell>
          <cell r="E506" t="str">
            <v>HT 3</v>
          </cell>
          <cell r="G506">
            <v>0</v>
          </cell>
          <cell r="H506">
            <v>0</v>
          </cell>
        </row>
        <row r="507">
          <cell r="B507" t="str">
            <v>Yadgir</v>
          </cell>
          <cell r="E507" t="str">
            <v>HT 4</v>
          </cell>
          <cell r="G507">
            <v>10671</v>
          </cell>
          <cell r="H507">
            <v>10671</v>
          </cell>
        </row>
        <row r="508">
          <cell r="B508" t="str">
            <v>Yadgir</v>
          </cell>
          <cell r="E508" t="str">
            <v>HT-2 a</v>
          </cell>
          <cell r="G508">
            <v>182856</v>
          </cell>
          <cell r="H508">
            <v>18285.599999999999</v>
          </cell>
        </row>
        <row r="509">
          <cell r="B509" t="str">
            <v>Yadgir</v>
          </cell>
          <cell r="E509" t="str">
            <v>HT-2 b</v>
          </cell>
          <cell r="G509">
            <v>24579</v>
          </cell>
          <cell r="H509">
            <v>12289.5</v>
          </cell>
        </row>
        <row r="510">
          <cell r="B510" t="str">
            <v>Yadgir</v>
          </cell>
          <cell r="E510" t="str">
            <v>LT 1</v>
          </cell>
          <cell r="G510">
            <v>363006</v>
          </cell>
          <cell r="H510">
            <v>18</v>
          </cell>
        </row>
        <row r="511">
          <cell r="B511" t="str">
            <v>Yadgir</v>
          </cell>
          <cell r="E511" t="str">
            <v>LT 2</v>
          </cell>
          <cell r="G511">
            <v>1293704</v>
          </cell>
          <cell r="H511">
            <v>45.80942601182678</v>
          </cell>
        </row>
        <row r="512">
          <cell r="B512" t="str">
            <v>Yadgir</v>
          </cell>
          <cell r="E512" t="str">
            <v>LT 3</v>
          </cell>
          <cell r="G512">
            <v>437535</v>
          </cell>
          <cell r="H512">
            <v>99.034631054775915</v>
          </cell>
        </row>
        <row r="513">
          <cell r="B513" t="str">
            <v>Yadgir</v>
          </cell>
          <cell r="E513" t="str">
            <v>LT 4</v>
          </cell>
          <cell r="G513">
            <v>8905511</v>
          </cell>
          <cell r="H513">
            <v>960.26644382143627</v>
          </cell>
        </row>
        <row r="514">
          <cell r="B514" t="str">
            <v>Yadgir</v>
          </cell>
          <cell r="E514" t="str">
            <v xml:space="preserve">LT 5 </v>
          </cell>
          <cell r="G514">
            <v>329412</v>
          </cell>
          <cell r="H514">
            <v>247.49211119459054</v>
          </cell>
        </row>
        <row r="515">
          <cell r="B515" t="str">
            <v>Yadgir</v>
          </cell>
          <cell r="E515" t="str">
            <v>LT 7</v>
          </cell>
          <cell r="G515">
            <v>38058</v>
          </cell>
          <cell r="H515">
            <v>131.68858131487889</v>
          </cell>
        </row>
        <row r="516">
          <cell r="B516" t="str">
            <v>Yadgir</v>
          </cell>
          <cell r="E516" t="str">
            <v>LT-6st</v>
          </cell>
          <cell r="G516">
            <v>431939</v>
          </cell>
          <cell r="H516">
            <v>1227.0994318181818</v>
          </cell>
        </row>
        <row r="517">
          <cell r="B517" t="str">
            <v>Yadgir</v>
          </cell>
          <cell r="E517" t="str">
            <v>LT-6ws</v>
          </cell>
          <cell r="G517">
            <v>378644</v>
          </cell>
          <cell r="H517">
            <v>775.90983606557381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QOSWS 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-06"/>
      <sheetName val="mAY-06"/>
      <sheetName val="JUNE -06"/>
      <sheetName val="1qtr"/>
      <sheetName val="july-06"/>
      <sheetName val="aug-06"/>
      <sheetName val="Sept-06"/>
      <sheetName val="2qtr"/>
      <sheetName val="oct-06"/>
      <sheetName val="nov-06 "/>
      <sheetName val="Dec-06"/>
      <sheetName val="jan-07"/>
      <sheetName val="feb"/>
      <sheetName val="Mar"/>
      <sheetName val="Dec-06 "/>
      <sheetName val="QOSWS "/>
      <sheetName val="Format-15(A)"/>
      <sheetName val="INDEX"/>
      <sheetName val="DCB"/>
      <sheetName val="IDCCALHYD-GOO"/>
      <sheetName val="J"/>
      <sheetName val="JUNE_-06"/>
      <sheetName val="nov-06_"/>
      <sheetName val="Dec-06_"/>
      <sheetName val="QOSWS_"/>
      <sheetName val="FT-05-02IsoBOM"/>
      <sheetName val="September '10"/>
      <sheetName val="November '10"/>
      <sheetName val="04REL"/>
      <sheetName val="travel_per"/>
      <sheetName val="Staff Acco."/>
      <sheetName val="BTB"/>
      <sheetName val="cf"/>
      <sheetName val="orders"/>
      <sheetName val="N Format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Discom Details"/>
      <sheetName val="A 3.7"/>
      <sheetName val="Sheet1"/>
      <sheetName val="Sch-3"/>
      <sheetName val="C.S.GENERATION"/>
      <sheetName val="all"/>
      <sheetName val="General"/>
      <sheetName val="RAJ"/>
      <sheetName val="04REL"/>
      <sheetName val="Bombaybazar(Remark)"/>
      <sheetName val="Format-15(A)"/>
      <sheetName val="INDEX"/>
      <sheetName val="Form-B"/>
      <sheetName val="QOSWS "/>
      <sheetName val="Codes"/>
      <sheetName val="Design"/>
      <sheetName val="oct-06"/>
      <sheetName val="travel_per"/>
      <sheetName val="DETAILED  BOQ"/>
      <sheetName val="HLY_-99-00"/>
      <sheetName val="Hydro_Data"/>
      <sheetName val="dpc_cost"/>
      <sheetName val="Plant_Availability"/>
      <sheetName val="DCL AUG 12"/>
      <sheetName val="7.11 p1"/>
      <sheetName val="Cash Flow"/>
      <sheetName val="Discom_Details"/>
      <sheetName val="strain"/>
      <sheetName val="data"/>
      <sheetName val="SCF"/>
      <sheetName val="Dispatch 2.0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-Thermal"/>
      <sheetName val="MPEB Performance"/>
      <sheetName val="Stationwise Thermal &amp; Hydel Gen"/>
      <sheetName val="Fuel Oil &amp; Aux. Cons."/>
      <sheetName val="TWELVE"/>
      <sheetName val="UGEN"/>
      <sheetName val="Yearly Thermal"/>
      <sheetName val="Yearly Hydel"/>
      <sheetName val="GPUF9196"/>
      <sheetName val="MPSEB90-01MONTHLY GENPLF"/>
      <sheetName val="UNITWISE GEN &amp; FACTORS (S)"/>
      <sheetName val="GENPLF"/>
      <sheetName val="TPI"/>
      <sheetName val="TPI98-99"/>
      <sheetName val="TPI99-00"/>
      <sheetName val="TPI00-01"/>
      <sheetName val="TARGET9197"/>
      <sheetName val="TARGET 97-98"/>
      <sheetName val="TARGET 98-99"/>
      <sheetName val="TARGET 99-00"/>
      <sheetName val="TARGET 00-01"/>
      <sheetName val="Executive Summary _Thermal"/>
      <sheetName val="Stationwise Thermal _ Hydel Gen"/>
      <sheetName val="C.S.GENERATION"/>
      <sheetName val="BREAKUP OF OIL"/>
      <sheetName val="data"/>
      <sheetName val="R.Hrs. Since Comm"/>
      <sheetName val="Salient1"/>
      <sheetName val="Sept "/>
      <sheetName val="04REL"/>
      <sheetName val="DLC"/>
      <sheetName val="agl-pump-sets"/>
      <sheetName val="EG"/>
      <sheetName val="pump-sets(AI)"/>
      <sheetName val="installes-capacity"/>
      <sheetName val="per-capita"/>
      <sheetName val="towns&amp;villages"/>
      <sheetName val="A"/>
      <sheetName val="Assessment Sheet"/>
      <sheetName val="A 3.7"/>
      <sheetName val="Cover"/>
      <sheetName val="Vol IV_b"/>
      <sheetName val="Executive_Summary__Thermal"/>
      <sheetName val="Stationwise_Thermal___Hydel_Gen"/>
      <sheetName val="Executive_Summary_-Thermal"/>
      <sheetName val="MPEB_Performance"/>
      <sheetName val="Stationwise_Thermal_&amp;_Hydel_Gen"/>
      <sheetName val="Fuel_Oil_&amp;_Aux__Cons_"/>
      <sheetName val="Yearly_Thermal"/>
      <sheetName val="Yearly_Hydel"/>
      <sheetName val="MPSEB90-01MONTHLY_GENPLF"/>
      <sheetName val="UNITWISE_GEN_&amp;_FACTORS_(S)"/>
      <sheetName val="TARGET_97-98"/>
      <sheetName val="TARGET_98-99"/>
      <sheetName val="TARGET_99-00"/>
      <sheetName val="TARGET_00-01"/>
      <sheetName val="Coalmine"/>
    </sheetNames>
    <sheetDataSet>
      <sheetData sheetId="0" refreshError="1">
        <row r="3">
          <cell r="A3" t="str">
            <v>STATION NAME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91-92</v>
          </cell>
          <cell r="E4" t="str">
            <v>92-93</v>
          </cell>
          <cell r="F4" t="str">
            <v>93-94</v>
          </cell>
          <cell r="G4" t="str">
            <v>94-95</v>
          </cell>
          <cell r="H4" t="str">
            <v xml:space="preserve">95-96 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>
            <v>1</v>
          </cell>
          <cell r="B5" t="str">
            <v>Thermal  Generation (Including 100 % Satpura )</v>
          </cell>
          <cell r="C5" t="str">
            <v>MU</v>
          </cell>
          <cell r="D5">
            <v>11579.92</v>
          </cell>
          <cell r="E5">
            <v>12363.2</v>
          </cell>
          <cell r="F5">
            <v>13331.49</v>
          </cell>
          <cell r="G5">
            <v>14781.19868</v>
          </cell>
          <cell r="H5">
            <v>16071.35</v>
          </cell>
          <cell r="I5" t="str">
            <v/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 xml:space="preserve">Plan Target    </v>
          </cell>
          <cell r="C6" t="str">
            <v>MU</v>
          </cell>
          <cell r="D6">
            <v>13440</v>
          </cell>
          <cell r="E6">
            <v>13240</v>
          </cell>
          <cell r="F6">
            <v>14935</v>
          </cell>
          <cell r="G6">
            <v>14850</v>
          </cell>
          <cell r="H6">
            <v>16620</v>
          </cell>
          <cell r="I6" t="str">
            <v/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>
            <v>3</v>
          </cell>
          <cell r="B7" t="str">
            <v>ACHIEVEMENT Percentage of ( 2 )</v>
          </cell>
          <cell r="C7" t="str">
            <v>%</v>
          </cell>
          <cell r="D7">
            <v>86.160119047619048</v>
          </cell>
          <cell r="E7">
            <v>93.377643504531719</v>
          </cell>
          <cell r="F7">
            <v>89.26340810177436</v>
          </cell>
          <cell r="G7">
            <v>99.53669144781145</v>
          </cell>
          <cell r="H7">
            <v>96.698856799037301</v>
          </cell>
          <cell r="I7" t="str">
            <v/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Plant    Utilisation    Factor            **</v>
          </cell>
          <cell r="C8" t="str">
            <v>%</v>
          </cell>
          <cell r="D8">
            <v>49.14</v>
          </cell>
          <cell r="E8">
            <v>52.6</v>
          </cell>
          <cell r="F8">
            <v>56.03</v>
          </cell>
          <cell r="G8">
            <v>58.1673864745838</v>
          </cell>
          <cell r="H8">
            <v>59.2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Plant    Availibility   Factor              **</v>
          </cell>
          <cell r="C9" t="str">
            <v>%</v>
          </cell>
          <cell r="D9">
            <v>66.92</v>
          </cell>
          <cell r="E9">
            <v>71.400000000000006</v>
          </cell>
          <cell r="F9">
            <v>72.040000000000006</v>
          </cell>
          <cell r="G9">
            <v>75.44</v>
          </cell>
          <cell r="H9">
            <v>75.3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Partial  Unavailability Factor         **</v>
          </cell>
          <cell r="C10" t="str">
            <v>%</v>
          </cell>
          <cell r="D10">
            <v>17.78</v>
          </cell>
          <cell r="E10">
            <v>18.8</v>
          </cell>
          <cell r="F10">
            <v>16</v>
          </cell>
          <cell r="G10">
            <v>17.272613525416201</v>
          </cell>
          <cell r="H10">
            <v>16.16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Main Boiler</v>
          </cell>
          <cell r="C11" t="str">
            <v>%</v>
          </cell>
          <cell r="D11">
            <v>0</v>
          </cell>
          <cell r="E11">
            <v>0.38</v>
          </cell>
          <cell r="F11">
            <v>0.24</v>
          </cell>
          <cell r="G11">
            <v>0.25</v>
          </cell>
          <cell r="H11">
            <v>2.4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Boiler Auxiliaries(Mainly Mills)</v>
          </cell>
          <cell r="C12" t="str">
            <v>%</v>
          </cell>
          <cell r="D12">
            <v>2.1352047355439101</v>
          </cell>
          <cell r="E12">
            <v>0.82</v>
          </cell>
          <cell r="F12">
            <v>1.03</v>
          </cell>
          <cell r="G12">
            <v>0.57999999999999996</v>
          </cell>
          <cell r="H12">
            <v>5.0999999999999996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Turbine</v>
          </cell>
          <cell r="C13" t="str">
            <v>%</v>
          </cell>
          <cell r="D13">
            <v>0.30946718340726254</v>
          </cell>
          <cell r="E13">
            <v>1.1200000000000001</v>
          </cell>
          <cell r="F13">
            <v>1.37</v>
          </cell>
          <cell r="G13">
            <v>0.28000000000000003</v>
          </cell>
          <cell r="H13">
            <v>0.8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Turbine Auxiliaries</v>
          </cell>
          <cell r="C14" t="str">
            <v>%</v>
          </cell>
          <cell r="D14">
            <v>1.1834191455446403</v>
          </cell>
          <cell r="E14">
            <v>0.81</v>
          </cell>
          <cell r="F14">
            <v>0.54</v>
          </cell>
          <cell r="G14">
            <v>0.21</v>
          </cell>
          <cell r="H14">
            <v>0.6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Generator</v>
          </cell>
          <cell r="C15" t="str">
            <v>%</v>
          </cell>
          <cell r="D15">
            <v>0.23316136939653051</v>
          </cell>
          <cell r="E15">
            <v>0.36</v>
          </cell>
          <cell r="F15">
            <v>0.69</v>
          </cell>
          <cell r="G15">
            <v>0.93</v>
          </cell>
          <cell r="H15">
            <v>0.3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Electrical</v>
          </cell>
          <cell r="C16" t="str">
            <v>%</v>
          </cell>
          <cell r="D16">
            <v>0.46916617012716505</v>
          </cell>
          <cell r="E16">
            <v>0.28000000000000003</v>
          </cell>
          <cell r="F16">
            <v>0.28999999999999998</v>
          </cell>
          <cell r="G16">
            <v>1.78</v>
          </cell>
          <cell r="H16">
            <v>0.8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Coal related (Quality ,Quantity ,Handling ,wet coal)</v>
          </cell>
          <cell r="C17" t="str">
            <v>%</v>
          </cell>
          <cell r="D17">
            <v>3.0365300291812445</v>
          </cell>
          <cell r="E17">
            <v>0.33</v>
          </cell>
          <cell r="F17">
            <v>0.12</v>
          </cell>
          <cell r="G17">
            <v>0.47</v>
          </cell>
          <cell r="H17">
            <v>5.8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Others</v>
          </cell>
          <cell r="C18" t="str">
            <v>%</v>
          </cell>
          <cell r="D18">
            <v>2.2070544258220908</v>
          </cell>
          <cell r="E18">
            <v>3.85</v>
          </cell>
          <cell r="F18">
            <v>1.23</v>
          </cell>
          <cell r="G18">
            <v>1</v>
          </cell>
          <cell r="H18">
            <v>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 xml:space="preserve">Planned  Outage         Rate          </v>
          </cell>
          <cell r="C19" t="str">
            <v>MU</v>
          </cell>
          <cell r="D19">
            <v>3672.14</v>
          </cell>
          <cell r="E19">
            <v>3192.88</v>
          </cell>
          <cell r="F19">
            <v>3765.67</v>
          </cell>
          <cell r="G19">
            <v>2144.02</v>
          </cell>
          <cell r="H19">
            <v>3421.66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</v>
          </cell>
          <cell r="B20">
            <v>0</v>
          </cell>
          <cell r="C20" t="str">
            <v>No</v>
          </cell>
          <cell r="D20">
            <v>18</v>
          </cell>
          <cell r="E20">
            <v>23</v>
          </cell>
          <cell r="F20">
            <v>20</v>
          </cell>
          <cell r="G20">
            <v>24</v>
          </cell>
          <cell r="H20">
            <v>23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b</v>
          </cell>
          <cell r="B21" t="str">
            <v xml:space="preserve">                                                       **</v>
          </cell>
          <cell r="C21" t="str">
            <v>%</v>
          </cell>
          <cell r="D21">
            <v>16</v>
          </cell>
          <cell r="E21">
            <v>13.59</v>
          </cell>
          <cell r="F21">
            <v>16.079999999999998</v>
          </cell>
          <cell r="G21">
            <v>12.209376208374712</v>
          </cell>
          <cell r="H21">
            <v>12.6</v>
          </cell>
          <cell r="I21" t="str">
            <v/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 xml:space="preserve">Forced   Outage   </v>
          </cell>
          <cell r="C22" t="str">
            <v>MU</v>
          </cell>
          <cell r="D22">
            <v>4054.2</v>
          </cell>
          <cell r="E22">
            <v>3528.19</v>
          </cell>
          <cell r="F22">
            <v>2780.85</v>
          </cell>
          <cell r="G22">
            <v>3161.67</v>
          </cell>
          <cell r="H22">
            <v>3281.99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 t="str">
            <v>No</v>
          </cell>
          <cell r="D23">
            <v>838</v>
          </cell>
          <cell r="E23">
            <v>793</v>
          </cell>
          <cell r="F23">
            <v>756</v>
          </cell>
          <cell r="G23">
            <v>935</v>
          </cell>
          <cell r="H23">
            <v>1031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 xml:space="preserve">                                                      **</v>
          </cell>
          <cell r="C24" t="str">
            <v>%</v>
          </cell>
          <cell r="D24">
            <v>17.079999999999998</v>
          </cell>
          <cell r="E24">
            <v>15.01</v>
          </cell>
          <cell r="F24">
            <v>11.88</v>
          </cell>
          <cell r="G24">
            <v>12.35</v>
          </cell>
          <cell r="H24">
            <v>12.08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Boiler Tube Leakages</v>
          </cell>
          <cell r="C25" t="str">
            <v>MU</v>
          </cell>
          <cell r="D25">
            <v>1507</v>
          </cell>
          <cell r="E25">
            <v>1373.19</v>
          </cell>
          <cell r="F25">
            <v>1286</v>
          </cell>
          <cell r="G25">
            <v>1722</v>
          </cell>
          <cell r="H25">
            <v>2009.66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 t="str">
            <v>No</v>
          </cell>
          <cell r="D26">
            <v>167</v>
          </cell>
          <cell r="E26">
            <v>188</v>
          </cell>
          <cell r="F26">
            <v>192</v>
          </cell>
          <cell r="G26">
            <v>240</v>
          </cell>
          <cell r="H26">
            <v>273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 t="str">
            <v>%</v>
          </cell>
          <cell r="D27">
            <v>6.3955985380519014</v>
          </cell>
          <cell r="E27">
            <v>5.829559290259148</v>
          </cell>
          <cell r="F27">
            <v>5.4781122578512509</v>
          </cell>
          <cell r="G27">
            <v>6.4055165111673595</v>
          </cell>
          <cell r="H27">
            <v>7.398106058932755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Total          Coal           Consumption</v>
          </cell>
          <cell r="C28" t="str">
            <v>1000MT</v>
          </cell>
          <cell r="D28">
            <v>9628</v>
          </cell>
          <cell r="E28">
            <v>10365</v>
          </cell>
          <cell r="F28">
            <v>10889.111999999999</v>
          </cell>
          <cell r="G28">
            <v>12127.994971999999</v>
          </cell>
          <cell r="H28">
            <v>13030.226000000001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 xml:space="preserve">COST OF  Coal consumed @ Rs 800 /MT </v>
          </cell>
          <cell r="C29" t="str">
            <v>Cr Rs.</v>
          </cell>
          <cell r="D29">
            <v>770.24</v>
          </cell>
          <cell r="E29">
            <v>829.2</v>
          </cell>
          <cell r="F29">
            <v>871.12896000000001</v>
          </cell>
          <cell r="G29">
            <v>970.23959775999992</v>
          </cell>
          <cell r="H29">
            <v>1042.4180799999999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Specific    Coal           Consumption</v>
          </cell>
          <cell r="C30" t="str">
            <v>Kg/Kwh</v>
          </cell>
          <cell r="D30">
            <v>0.83</v>
          </cell>
          <cell r="E30">
            <v>0.8</v>
          </cell>
          <cell r="F30">
            <v>0.81679632209152919</v>
          </cell>
          <cell r="G30">
            <v>0.82050145151015585</v>
          </cell>
          <cell r="H30">
            <v>0.81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Total          Fuel Oil     Consumption</v>
          </cell>
          <cell r="C31" t="str">
            <v>1000KL</v>
          </cell>
          <cell r="D31">
            <v>147</v>
          </cell>
          <cell r="E31">
            <v>178</v>
          </cell>
          <cell r="F31">
            <v>144.66900000000001</v>
          </cell>
          <cell r="G31">
            <v>185.24459685843499</v>
          </cell>
          <cell r="H31">
            <v>124.101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COST OF  Fuel oil consumed  @ Rs 7500 per MT</v>
          </cell>
          <cell r="C32" t="str">
            <v>Cr Rs.</v>
          </cell>
          <cell r="D32">
            <v>110.25</v>
          </cell>
          <cell r="E32">
            <v>133.5</v>
          </cell>
          <cell r="F32">
            <v>108.50174999999999</v>
          </cell>
          <cell r="G32">
            <v>138.93344764382627</v>
          </cell>
          <cell r="H32">
            <v>93.075749999999999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 xml:space="preserve">Specific    Fuel Oil      Consumption </v>
          </cell>
          <cell r="C33" t="str">
            <v>ml/Kwh</v>
          </cell>
          <cell r="D33">
            <v>12.72</v>
          </cell>
          <cell r="E33">
            <v>14.43</v>
          </cell>
          <cell r="F33">
            <v>10.851675244102497</v>
          </cell>
          <cell r="G33">
            <v>12.532447528026529</v>
          </cell>
          <cell r="H33">
            <v>7.72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>
            <v>15</v>
          </cell>
          <cell r="B34" t="str">
            <v>Cost of  Fuels  per  Kwh  Generated</v>
          </cell>
          <cell r="C34" t="str">
            <v>Paise</v>
          </cell>
          <cell r="D34">
            <v>76.035931163600438</v>
          </cell>
          <cell r="E34">
            <v>77.868189465510554</v>
          </cell>
          <cell r="F34">
            <v>73.482462200399212</v>
          </cell>
          <cell r="G34">
            <v>75.039451766832357</v>
          </cell>
          <cell r="H34">
            <v>70.653294838330311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>
            <v>16</v>
          </cell>
          <cell r="B35" t="str">
            <v>Thermal  Auxiliary Consumption   Total</v>
          </cell>
          <cell r="C35" t="str">
            <v>MU</v>
          </cell>
          <cell r="D35">
            <v>1235.3499999999999</v>
          </cell>
          <cell r="E35">
            <v>1288.0999999999999</v>
          </cell>
          <cell r="F35">
            <v>1394.5</v>
          </cell>
          <cell r="G35">
            <v>1558.7317929999999</v>
          </cell>
          <cell r="H35">
            <v>1648.2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Thermal  Auxiliary Consumption   Percentage</v>
          </cell>
          <cell r="C36" t="str">
            <v>%</v>
          </cell>
          <cell r="D36">
            <v>10.67</v>
          </cell>
          <cell r="E36">
            <v>10.4</v>
          </cell>
          <cell r="F36">
            <v>10.449094587326698</v>
          </cell>
          <cell r="G36">
            <v>10.545367982294113</v>
          </cell>
          <cell r="H36">
            <v>10.255516804748822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Cost of  Fuels  per  Kwh  sent out</v>
          </cell>
          <cell r="C37" t="str">
            <v>Paise</v>
          </cell>
          <cell r="D37">
            <v>85.116152725536196</v>
          </cell>
          <cell r="E37">
            <v>86.924723027331581</v>
          </cell>
          <cell r="F37">
            <v>82.066811650173122</v>
          </cell>
          <cell r="G37">
            <v>83.885484825402543</v>
          </cell>
          <cell r="H37">
            <v>78.727173328988457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</row>
        <row r="39">
          <cell r="A39">
            <v>1</v>
          </cell>
          <cell r="B39" t="str">
            <v>In 1994-95 &amp;1999-2000specific oil consumption is more due to stablisation of both units of Sanjay Gandhi thermal Power Station.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</row>
        <row r="40">
          <cell r="A40">
            <v>2</v>
          </cell>
          <cell r="B40" t="str">
            <v xml:space="preserve"> Heavy and unprcedented rains all over resulting in wet coal problems in thermal stations.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</row>
        <row r="41">
          <cell r="A41">
            <v>3</v>
          </cell>
          <cell r="B41" t="str">
            <v>Considering SGTPS # 1 wef :  01.01.95  , # 2 wef : 01.04.95 ,.# 3 w.e.f : 01.09.99&amp; # 4 w.e.f : 01.04.2000.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</row>
        <row r="42">
          <cell r="A42">
            <v>4</v>
          </cell>
          <cell r="B42" t="str">
            <v>Considering  Cost of Coal &amp; Fuel oil same for all the  years for comparision purpose .                                         .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</row>
        <row r="43">
          <cell r="A43">
            <v>5</v>
          </cell>
          <cell r="B43" t="str">
            <v>Totals  may  not  tally  due  to  rounding  off.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</row>
        <row r="48">
          <cell r="A48" t="str">
            <v/>
          </cell>
          <cell r="B48" t="str">
            <v>P A R T I C U L A R S</v>
          </cell>
          <cell r="C48">
            <v>0</v>
          </cell>
          <cell r="D48" t="str">
            <v>96-97</v>
          </cell>
          <cell r="E48" t="str">
            <v>97-98</v>
          </cell>
          <cell r="F48" t="str">
            <v>98-99</v>
          </cell>
          <cell r="G48" t="str">
            <v>99-00</v>
          </cell>
          <cell r="H48" t="str">
            <v>00-01</v>
          </cell>
        </row>
        <row r="49">
          <cell r="A49">
            <v>1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>
            <v>2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>
            <v>3</v>
          </cell>
          <cell r="B51" t="str">
            <v>ACHIEVEMENT Percentage of ( 2 )</v>
          </cell>
          <cell r="C51" t="str">
            <v>%</v>
          </cell>
          <cell r="D51">
            <v>99.510147492625364</v>
          </cell>
          <cell r="E51">
            <v>104.45755813953488</v>
          </cell>
          <cell r="F51">
            <v>105.5508</v>
          </cell>
          <cell r="G51">
            <v>105.97801157285637</v>
          </cell>
          <cell r="H51">
            <v>93.393824336688013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%</v>
          </cell>
          <cell r="D52">
            <v>62.26</v>
          </cell>
          <cell r="E52">
            <v>66.319999999999993</v>
          </cell>
          <cell r="F52">
            <v>68.180000000000007</v>
          </cell>
          <cell r="G52">
            <v>69.42</v>
          </cell>
          <cell r="H52">
            <v>66.349999999999994</v>
          </cell>
        </row>
        <row r="53">
          <cell r="A53">
            <v>5</v>
          </cell>
          <cell r="B53" t="str">
            <v>Plant    Availibility   Factor              **</v>
          </cell>
          <cell r="C53" t="str">
            <v>%</v>
          </cell>
          <cell r="D53">
            <v>74.900000000000006</v>
          </cell>
          <cell r="E53">
            <v>76.290000000000006</v>
          </cell>
          <cell r="F53">
            <v>77.22</v>
          </cell>
          <cell r="G53">
            <v>79.09</v>
          </cell>
          <cell r="H53">
            <v>77.67</v>
          </cell>
        </row>
        <row r="54">
          <cell r="A54">
            <v>6</v>
          </cell>
          <cell r="B54" t="str">
            <v>Partial  Unavailability Factor         **</v>
          </cell>
          <cell r="C54" t="str">
            <v>%</v>
          </cell>
          <cell r="D54">
            <v>12.64</v>
          </cell>
          <cell r="E54">
            <v>9.9700000000000006</v>
          </cell>
          <cell r="F54">
            <v>9.0399999999999991</v>
          </cell>
          <cell r="G54">
            <v>9.67</v>
          </cell>
          <cell r="H54">
            <v>11.32</v>
          </cell>
        </row>
        <row r="55">
          <cell r="A55" t="str">
            <v>a</v>
          </cell>
          <cell r="B55" t="str">
            <v>Main Boiler</v>
          </cell>
          <cell r="C55" t="str">
            <v>%</v>
          </cell>
          <cell r="D55">
            <v>1.4</v>
          </cell>
          <cell r="E55">
            <v>1.17</v>
          </cell>
          <cell r="F55">
            <v>1.91</v>
          </cell>
          <cell r="G55">
            <v>2.62</v>
          </cell>
          <cell r="H55">
            <v>4061.5740000000001</v>
          </cell>
        </row>
        <row r="56">
          <cell r="A56" t="str">
            <v>b</v>
          </cell>
          <cell r="B56" t="str">
            <v>Boiler Auxiliaries(Mainly Mills)</v>
          </cell>
          <cell r="C56" t="str">
            <v>%</v>
          </cell>
          <cell r="D56">
            <v>4.9000000000000004</v>
          </cell>
          <cell r="E56">
            <v>3.07</v>
          </cell>
          <cell r="F56">
            <v>1.57</v>
          </cell>
          <cell r="G56">
            <v>1.89</v>
          </cell>
          <cell r="H56">
            <v>25</v>
          </cell>
        </row>
        <row r="57">
          <cell r="A57" t="str">
            <v>c</v>
          </cell>
          <cell r="B57" t="str">
            <v>Turbine</v>
          </cell>
          <cell r="C57" t="str">
            <v>%</v>
          </cell>
          <cell r="D57">
            <v>1.1000000000000001</v>
          </cell>
          <cell r="E57">
            <v>0.98</v>
          </cell>
          <cell r="F57">
            <v>1.42</v>
          </cell>
          <cell r="G57">
            <v>1.06</v>
          </cell>
          <cell r="H57">
            <v>13.2</v>
          </cell>
        </row>
        <row r="58">
          <cell r="A58" t="str">
            <v>d</v>
          </cell>
          <cell r="B58" t="str">
            <v>Turbine Auxiliaries</v>
          </cell>
          <cell r="C58" t="str">
            <v>%</v>
          </cell>
          <cell r="D58">
            <v>0.9</v>
          </cell>
          <cell r="E58">
            <v>0.49</v>
          </cell>
          <cell r="F58">
            <v>0.42</v>
          </cell>
          <cell r="G58">
            <v>0.63</v>
          </cell>
          <cell r="H58">
            <v>2808.83</v>
          </cell>
        </row>
        <row r="59">
          <cell r="A59" t="str">
            <v>e</v>
          </cell>
          <cell r="B59" t="str">
            <v>Generator</v>
          </cell>
          <cell r="C59" t="str">
            <v>%</v>
          </cell>
          <cell r="D59">
            <v>0.3</v>
          </cell>
          <cell r="E59">
            <v>0.27</v>
          </cell>
          <cell r="F59">
            <v>0.2</v>
          </cell>
          <cell r="G59">
            <v>0.48</v>
          </cell>
          <cell r="H59">
            <v>669</v>
          </cell>
        </row>
        <row r="60">
          <cell r="A60" t="str">
            <v>f</v>
          </cell>
          <cell r="B60" t="str">
            <v>Electrical</v>
          </cell>
          <cell r="C60" t="str">
            <v>%</v>
          </cell>
          <cell r="D60">
            <v>0.8</v>
          </cell>
          <cell r="E60">
            <v>1.96</v>
          </cell>
          <cell r="F60">
            <v>2.1</v>
          </cell>
          <cell r="G60">
            <v>0.81</v>
          </cell>
          <cell r="H60">
            <v>9.1300000000000008</v>
          </cell>
        </row>
        <row r="61">
          <cell r="A61" t="str">
            <v>g</v>
          </cell>
          <cell r="B61" t="str">
            <v>Coal related (Quality ,Quantity ,Handling ,wet coal)</v>
          </cell>
          <cell r="C61" t="str">
            <v>%</v>
          </cell>
          <cell r="D61">
            <v>3.3</v>
          </cell>
          <cell r="E61">
            <v>2.4900000000000002</v>
          </cell>
          <cell r="F61">
            <v>1.19</v>
          </cell>
          <cell r="G61">
            <v>1.6</v>
          </cell>
          <cell r="H61">
            <v>1426.91</v>
          </cell>
        </row>
        <row r="62">
          <cell r="A62" t="str">
            <v>h</v>
          </cell>
          <cell r="B62" t="str">
            <v>Others</v>
          </cell>
          <cell r="C62" t="str">
            <v>%</v>
          </cell>
          <cell r="D62">
            <v>0.1</v>
          </cell>
          <cell r="E62">
            <v>0</v>
          </cell>
          <cell r="F62">
            <v>0</v>
          </cell>
          <cell r="G62">
            <v>0.2</v>
          </cell>
          <cell r="H62">
            <v>157</v>
          </cell>
        </row>
        <row r="63">
          <cell r="A63">
            <v>7</v>
          </cell>
          <cell r="B63" t="str">
            <v xml:space="preserve">Planned  Outage         Rate          </v>
          </cell>
          <cell r="C63" t="str">
            <v>MU</v>
          </cell>
          <cell r="D63">
            <v>4231.29</v>
          </cell>
          <cell r="E63">
            <v>3432.3410099999996</v>
          </cell>
          <cell r="F63">
            <v>3544</v>
          </cell>
          <cell r="G63">
            <v>3784.7</v>
          </cell>
          <cell r="H63">
            <v>4061.5740000000001</v>
          </cell>
        </row>
        <row r="64">
          <cell r="A64" t="str">
            <v>a</v>
          </cell>
          <cell r="B64" t="str">
            <v>99-00</v>
          </cell>
          <cell r="C64" t="str">
            <v>No</v>
          </cell>
          <cell r="D64">
            <v>24</v>
          </cell>
          <cell r="E64">
            <v>24</v>
          </cell>
          <cell r="F64">
            <v>20</v>
          </cell>
          <cell r="G64">
            <v>24</v>
          </cell>
          <cell r="H64">
            <v>24</v>
          </cell>
        </row>
        <row r="65">
          <cell r="A65" t="str">
            <v>b</v>
          </cell>
          <cell r="B65" t="str">
            <v xml:space="preserve">                                                       **</v>
          </cell>
          <cell r="C65" t="str">
            <v>%</v>
          </cell>
          <cell r="D65">
            <v>15.62</v>
          </cell>
          <cell r="E65">
            <v>12.67</v>
          </cell>
          <cell r="F65">
            <v>13.08</v>
          </cell>
          <cell r="G65">
            <v>13.05</v>
          </cell>
          <cell r="H65">
            <v>13.2</v>
          </cell>
        </row>
        <row r="66">
          <cell r="A66">
            <v>8</v>
          </cell>
          <cell r="B66" t="str">
            <v xml:space="preserve">Forced   Outage   </v>
          </cell>
          <cell r="C66" t="str">
            <v>MU</v>
          </cell>
          <cell r="D66">
            <v>2568.61</v>
          </cell>
          <cell r="E66">
            <v>2988.0600899999995</v>
          </cell>
          <cell r="F66">
            <v>2626.63</v>
          </cell>
          <cell r="G66">
            <v>2200.5</v>
          </cell>
          <cell r="H66">
            <v>4061.5740000000001</v>
          </cell>
        </row>
        <row r="67">
          <cell r="A67" t="str">
            <v>a</v>
          </cell>
          <cell r="B67" t="str">
            <v>88-89</v>
          </cell>
          <cell r="C67" t="str">
            <v>No</v>
          </cell>
          <cell r="D67">
            <v>679</v>
          </cell>
          <cell r="E67">
            <v>662</v>
          </cell>
          <cell r="F67">
            <v>618</v>
          </cell>
          <cell r="G67">
            <v>570</v>
          </cell>
          <cell r="H67">
            <v>669</v>
          </cell>
        </row>
        <row r="68">
          <cell r="A68" t="str">
            <v>b</v>
          </cell>
          <cell r="B68" t="str">
            <v xml:space="preserve">                                                      **</v>
          </cell>
          <cell r="C68" t="str">
            <v>%</v>
          </cell>
          <cell r="D68">
            <v>9.48</v>
          </cell>
          <cell r="E68">
            <v>11.03</v>
          </cell>
          <cell r="F68">
            <v>9.69</v>
          </cell>
          <cell r="G68">
            <v>7.84</v>
          </cell>
          <cell r="H68">
            <v>9.1300000000000008</v>
          </cell>
        </row>
        <row r="69">
          <cell r="A69" t="str">
            <v>c</v>
          </cell>
          <cell r="B69" t="str">
            <v>Boiler Tube Leakages</v>
          </cell>
          <cell r="C69" t="str">
            <v>MU</v>
          </cell>
          <cell r="D69">
            <v>1719</v>
          </cell>
          <cell r="E69">
            <v>1560.40128</v>
          </cell>
          <cell r="F69">
            <v>1408.83</v>
          </cell>
          <cell r="G69">
            <v>1466.97</v>
          </cell>
          <cell r="H69">
            <v>1426.91</v>
          </cell>
        </row>
        <row r="70">
          <cell r="A70" t="str">
            <v>d</v>
          </cell>
          <cell r="B70" t="str">
            <v>91-92</v>
          </cell>
          <cell r="C70" t="str">
            <v>No</v>
          </cell>
          <cell r="D70">
            <v>185</v>
          </cell>
          <cell r="E70">
            <v>197</v>
          </cell>
          <cell r="F70">
            <v>191</v>
          </cell>
          <cell r="G70">
            <v>184</v>
          </cell>
          <cell r="H70">
            <v>157</v>
          </cell>
        </row>
        <row r="71">
          <cell r="A71" t="str">
            <v>e</v>
          </cell>
          <cell r="B71" t="str">
            <v>92-93</v>
          </cell>
          <cell r="C71" t="str">
            <v>%</v>
          </cell>
          <cell r="D71">
            <v>6.34</v>
          </cell>
          <cell r="E71">
            <v>5.76</v>
          </cell>
          <cell r="F71">
            <v>5.2</v>
          </cell>
          <cell r="G71">
            <v>5.4</v>
          </cell>
          <cell r="H71">
            <v>4.6399999999999997</v>
          </cell>
        </row>
        <row r="72">
          <cell r="A72">
            <v>9</v>
          </cell>
          <cell r="B72" t="str">
            <v>Total          Coal           Consumption</v>
          </cell>
          <cell r="C72" t="str">
            <v>1000MT</v>
          </cell>
          <cell r="D72">
            <v>13482.3</v>
          </cell>
          <cell r="E72">
            <v>14265.226000000001</v>
          </cell>
          <cell r="F72">
            <v>14547.769</v>
          </cell>
          <cell r="G72">
            <v>15648.859</v>
          </cell>
          <cell r="H72">
            <v>16020.288</v>
          </cell>
        </row>
        <row r="73">
          <cell r="A73">
            <v>10</v>
          </cell>
          <cell r="B73" t="str">
            <v xml:space="preserve">COST OF  Coal consumed @ Rs 800 /MT </v>
          </cell>
          <cell r="C73" t="str">
            <v>Cr Rs.</v>
          </cell>
          <cell r="D73">
            <v>1078.5840000000001</v>
          </cell>
          <cell r="E73">
            <v>1141.2180800000001</v>
          </cell>
          <cell r="F73">
            <v>1163.82152</v>
          </cell>
          <cell r="G73">
            <v>1251.9087200000001</v>
          </cell>
          <cell r="H73">
            <v>1281.6230399999999</v>
          </cell>
        </row>
        <row r="74">
          <cell r="A74">
            <v>11</v>
          </cell>
          <cell r="B74" t="str">
            <v>Specific    Coal           Consumption</v>
          </cell>
          <cell r="C74" t="str">
            <v>Kg/Kwh</v>
          </cell>
          <cell r="D74">
            <v>0.8</v>
          </cell>
          <cell r="E74">
            <v>0.79</v>
          </cell>
          <cell r="F74">
            <v>0.79</v>
          </cell>
          <cell r="G74">
            <v>0.78</v>
          </cell>
          <cell r="H74">
            <v>0.78</v>
          </cell>
        </row>
        <row r="75">
          <cell r="A75">
            <v>12</v>
          </cell>
          <cell r="B75" t="str">
            <v>Total          Fuel Oil     Consumption</v>
          </cell>
          <cell r="C75" t="str">
            <v>1000KL</v>
          </cell>
          <cell r="D75">
            <v>86.83</v>
          </cell>
          <cell r="E75">
            <v>66.355000000000004</v>
          </cell>
          <cell r="F75">
            <v>51.347000000000001</v>
          </cell>
          <cell r="G75">
            <v>58.731999999999999</v>
          </cell>
          <cell r="H75">
            <v>65.579260000000005</v>
          </cell>
        </row>
        <row r="76">
          <cell r="A76">
            <v>13</v>
          </cell>
          <cell r="B76" t="str">
            <v>COST OF  Fuel oil consumed  @ Rs 7500 per MT</v>
          </cell>
          <cell r="C76" t="str">
            <v>Cr Rs.</v>
          </cell>
          <cell r="D76">
            <v>65.122500000000002</v>
          </cell>
          <cell r="E76">
            <v>49.766250000000007</v>
          </cell>
          <cell r="F76">
            <v>38.510250000000006</v>
          </cell>
          <cell r="G76">
            <v>44.048999999999999</v>
          </cell>
          <cell r="H76">
            <v>49.184445000000004</v>
          </cell>
        </row>
        <row r="77">
          <cell r="A77">
            <v>14</v>
          </cell>
          <cell r="B77" t="str">
            <v xml:space="preserve">Specific    Fuel Oil      Consumption </v>
          </cell>
          <cell r="C77" t="str">
            <v>ml/Kwh</v>
          </cell>
          <cell r="D77">
            <v>5.15</v>
          </cell>
          <cell r="E77">
            <v>3.69</v>
          </cell>
          <cell r="F77">
            <v>2.78</v>
          </cell>
          <cell r="G77">
            <v>2.29</v>
          </cell>
          <cell r="H77">
            <v>3.22</v>
          </cell>
        </row>
        <row r="78">
          <cell r="A78">
            <v>15</v>
          </cell>
          <cell r="B78" t="str">
            <v>Cost of  Fuels  per  Kwh  Generated</v>
          </cell>
          <cell r="C78" t="str">
            <v>Paise</v>
          </cell>
          <cell r="D78">
            <v>67.807466308412231</v>
          </cell>
          <cell r="E78">
            <v>66.288429706067333</v>
          </cell>
          <cell r="F78">
            <v>65.091569719441793</v>
          </cell>
          <cell r="G78">
            <v>64.326948410685389</v>
          </cell>
          <cell r="H78">
            <v>65.184887114889449</v>
          </cell>
        </row>
        <row r="79">
          <cell r="A79">
            <v>16</v>
          </cell>
          <cell r="B79" t="str">
            <v>Thermal  Auxiliary Consumption   Total</v>
          </cell>
          <cell r="C79" t="str">
            <v>MU</v>
          </cell>
          <cell r="D79">
            <v>1650.79</v>
          </cell>
          <cell r="E79">
            <v>1766.22</v>
          </cell>
          <cell r="F79">
            <v>1783.99</v>
          </cell>
          <cell r="G79">
            <v>1952.78</v>
          </cell>
          <cell r="H79">
            <v>1982.05</v>
          </cell>
        </row>
        <row r="80">
          <cell r="A80">
            <v>17</v>
          </cell>
          <cell r="B80" t="str">
            <v>Thermal  Auxiliary Consumption   Percentage</v>
          </cell>
          <cell r="C80" t="str">
            <v>%</v>
          </cell>
          <cell r="D80">
            <v>9.7871164767590138</v>
          </cell>
          <cell r="E80">
            <v>9.8305197949539984</v>
          </cell>
          <cell r="F80">
            <v>9.66</v>
          </cell>
          <cell r="G80">
            <v>9.69</v>
          </cell>
          <cell r="H80">
            <v>9.7100000000000009</v>
          </cell>
        </row>
        <row r="81">
          <cell r="A81">
            <v>18</v>
          </cell>
          <cell r="B81" t="str">
            <v>Cost of  Fuels  per  Kwh  sent out</v>
          </cell>
          <cell r="C81" t="str">
            <v>Paise</v>
          </cell>
          <cell r="D81">
            <v>75.163838755850691</v>
          </cell>
          <cell r="E81">
            <v>73.515373001293781</v>
          </cell>
          <cell r="F81">
            <v>72.050275657082594</v>
          </cell>
          <cell r="G81">
            <v>71.231359969747686</v>
          </cell>
          <cell r="H81">
            <v>72.193720082196648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</row>
        <row r="83">
          <cell r="A83">
            <v>1</v>
          </cell>
          <cell r="B83" t="str">
            <v>In 1994-95 &amp;1999-2000specific oil consumption is more due to stablisation of both units of Sanjay Gandhi thermal Power Station.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</row>
        <row r="84">
          <cell r="A84">
            <v>2</v>
          </cell>
          <cell r="B84" t="str">
            <v xml:space="preserve"> Heavy and unprcedented rains all over resulting in wet coal problems in thermal stations.</v>
          </cell>
          <cell r="C84">
            <v>840</v>
          </cell>
          <cell r="D84">
            <v>4400</v>
          </cell>
          <cell r="E84">
            <v>4649.3999999999996</v>
          </cell>
          <cell r="F84" t="str">
            <v/>
          </cell>
          <cell r="G84">
            <v>78.054999999999993</v>
          </cell>
          <cell r="H84">
            <v>63.012295081967203</v>
          </cell>
        </row>
        <row r="85">
          <cell r="A85">
            <v>3</v>
          </cell>
          <cell r="B85" t="str">
            <v>Considering SGTPS # 1 wef :  01.01.95  , # 2 wef : 01.04.95 ,.# 3 w.e.f : 01.09.99&amp; # 4 w.e.f : 01.04.2000.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</row>
        <row r="86">
          <cell r="A86">
            <v>4</v>
          </cell>
          <cell r="B86" t="str">
            <v>Considering  Cost of Coal &amp; Fuel oil same for all the  years for comparision purpose .                                         .</v>
          </cell>
          <cell r="C86">
            <v>840</v>
          </cell>
          <cell r="D86">
            <v>5000</v>
          </cell>
          <cell r="E86" t="str">
            <v/>
          </cell>
          <cell r="F86">
            <v>98.800600000000017</v>
          </cell>
          <cell r="G86">
            <v>80.135999999999996</v>
          </cell>
          <cell r="H86">
            <v>67.134567297238533</v>
          </cell>
        </row>
        <row r="87">
          <cell r="A87">
            <v>5</v>
          </cell>
          <cell r="B87" t="str">
            <v>Totals  may  not  tally  due  to  rounding  off.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</row>
        <row r="92">
          <cell r="A92" t="str">
            <v/>
          </cell>
          <cell r="B92" t="str">
            <v>P A R T I C U L A R S</v>
          </cell>
          <cell r="C92">
            <v>840</v>
          </cell>
          <cell r="D92" t="str">
            <v>91-92</v>
          </cell>
          <cell r="E92" t="str">
            <v>92-93</v>
          </cell>
          <cell r="F92" t="str">
            <v>93-94</v>
          </cell>
          <cell r="G92" t="str">
            <v>94-95</v>
          </cell>
          <cell r="H92" t="str">
            <v xml:space="preserve">95-96 </v>
          </cell>
        </row>
        <row r="93">
          <cell r="A93">
            <v>1</v>
          </cell>
          <cell r="B93" t="str">
            <v>Hydel Generation(G'sagar+Pench+Bargi+Tons+ B'pur+HB))</v>
          </cell>
          <cell r="C93" t="str">
            <v>MU</v>
          </cell>
          <cell r="D93">
            <v>1324.15</v>
          </cell>
          <cell r="E93">
            <v>1295.48</v>
          </cell>
          <cell r="F93">
            <v>1589.68</v>
          </cell>
          <cell r="G93">
            <v>2280.4742339999998</v>
          </cell>
          <cell r="H93">
            <v>2141.34</v>
          </cell>
        </row>
        <row r="94">
          <cell r="A94">
            <v>2</v>
          </cell>
          <cell r="B94" t="str">
            <v xml:space="preserve">Target (PLAN )   </v>
          </cell>
          <cell r="C94" t="str">
            <v>MU</v>
          </cell>
          <cell r="D94">
            <v>1771</v>
          </cell>
          <cell r="E94">
            <v>1870</v>
          </cell>
          <cell r="F94">
            <v>1870</v>
          </cell>
          <cell r="G94">
            <v>1965</v>
          </cell>
          <cell r="H94">
            <v>2035</v>
          </cell>
        </row>
        <row r="95">
          <cell r="A95">
            <v>3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>
            <v>4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>
            <v>5</v>
          </cell>
          <cell r="B97" t="str">
            <v xml:space="preserve">Target (PLAN )   </v>
          </cell>
          <cell r="C97" t="str">
            <v>MU</v>
          </cell>
          <cell r="D97">
            <v>1846</v>
          </cell>
          <cell r="E97">
            <v>1938</v>
          </cell>
          <cell r="F97">
            <v>1990</v>
          </cell>
          <cell r="G97">
            <v>1999.9666666666667</v>
          </cell>
          <cell r="H97">
            <v>2059.33</v>
          </cell>
        </row>
        <row r="98">
          <cell r="A98">
            <v>6</v>
          </cell>
          <cell r="B98" t="str">
            <v>ACHIEVEMENT Percentage of ( 5 )</v>
          </cell>
          <cell r="C98" t="str">
            <v>%</v>
          </cell>
          <cell r="D98">
            <v>81.183098591549296</v>
          </cell>
          <cell r="E98">
            <v>77.976780185758514</v>
          </cell>
          <cell r="F98">
            <v>83.32964824120603</v>
          </cell>
          <cell r="G98">
            <v>120.76748589143152</v>
          </cell>
          <cell r="H98">
            <v>109.41</v>
          </cell>
        </row>
        <row r="99">
          <cell r="A99">
            <v>7</v>
          </cell>
          <cell r="B99" t="str">
            <v xml:space="preserve">Reservoir Level at the end 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</row>
        <row r="100">
          <cell r="A100" t="str">
            <v>a</v>
          </cell>
          <cell r="B100" t="str">
            <v>GANDHISAGAR     MDDL   1250.00 Ft</v>
          </cell>
          <cell r="C100" t="str">
            <v>FT</v>
          </cell>
          <cell r="D100">
            <v>1284.51</v>
          </cell>
          <cell r="E100">
            <v>1253.47</v>
          </cell>
          <cell r="F100">
            <v>1250.8900000000001</v>
          </cell>
          <cell r="G100">
            <v>1295.67</v>
          </cell>
          <cell r="H100">
            <v>1288.95</v>
          </cell>
        </row>
        <row r="101">
          <cell r="A101" t="str">
            <v/>
          </cell>
          <cell r="B101" t="str">
            <v>Energy   Contents   in   MKwh</v>
          </cell>
          <cell r="C101" t="str">
            <v>MU</v>
          </cell>
          <cell r="D101">
            <v>245</v>
          </cell>
          <cell r="E101">
            <v>14.5</v>
          </cell>
          <cell r="F101">
            <v>3.56</v>
          </cell>
          <cell r="G101">
            <v>408.4</v>
          </cell>
          <cell r="H101">
            <v>310</v>
          </cell>
        </row>
        <row r="102">
          <cell r="A102" t="str">
            <v>b</v>
          </cell>
          <cell r="B102" t="str">
            <v>PENCH           MDDL    464.50 M</v>
          </cell>
          <cell r="C102" t="str">
            <v>M</v>
          </cell>
          <cell r="D102">
            <v>464.42</v>
          </cell>
          <cell r="E102">
            <v>474.87</v>
          </cell>
          <cell r="F102">
            <v>483.64</v>
          </cell>
          <cell r="G102">
            <v>482.5</v>
          </cell>
          <cell r="H102">
            <v>472.9</v>
          </cell>
        </row>
        <row r="103">
          <cell r="A103" t="str">
            <v/>
          </cell>
          <cell r="B103" t="str">
            <v>Energy   Contents   in   MKwh</v>
          </cell>
          <cell r="C103" t="str">
            <v>MU</v>
          </cell>
          <cell r="D103">
            <v>2.5</v>
          </cell>
          <cell r="E103">
            <v>83</v>
          </cell>
          <cell r="F103">
            <v>222.16</v>
          </cell>
          <cell r="G103">
            <v>202</v>
          </cell>
          <cell r="H103">
            <v>63</v>
          </cell>
        </row>
        <row r="104">
          <cell r="A104" t="str">
            <v>c</v>
          </cell>
          <cell r="B104" t="str">
            <v>BARGI           MDDL    403.50 M</v>
          </cell>
          <cell r="C104" t="str">
            <v>M</v>
          </cell>
          <cell r="D104">
            <v>409</v>
          </cell>
          <cell r="E104">
            <v>414.4</v>
          </cell>
          <cell r="F104">
            <v>413.55</v>
          </cell>
          <cell r="G104">
            <v>418.15</v>
          </cell>
          <cell r="H104">
            <v>411.8</v>
          </cell>
        </row>
        <row r="105">
          <cell r="A105" t="str">
            <v/>
          </cell>
          <cell r="B105" t="str">
            <v>Energy   Contents   in   MKwh</v>
          </cell>
          <cell r="C105" t="str">
            <v>MU</v>
          </cell>
          <cell r="D105">
            <v>44</v>
          </cell>
          <cell r="E105">
            <v>113</v>
          </cell>
          <cell r="F105">
            <v>100.15</v>
          </cell>
          <cell r="G105">
            <v>192.75</v>
          </cell>
          <cell r="H105">
            <v>77</v>
          </cell>
        </row>
        <row r="106">
          <cell r="A106" t="str">
            <v>d</v>
          </cell>
          <cell r="B106" t="str">
            <v>TONS            MDDL    275.00 M</v>
          </cell>
          <cell r="C106" t="str">
            <v>M</v>
          </cell>
          <cell r="D106">
            <v>300</v>
          </cell>
          <cell r="E106">
            <v>294.39999999999998</v>
          </cell>
          <cell r="F106">
            <v>277.10000000000002</v>
          </cell>
          <cell r="G106">
            <v>277.3</v>
          </cell>
          <cell r="H106">
            <v>277.3</v>
          </cell>
        </row>
        <row r="107">
          <cell r="A107" t="str">
            <v/>
          </cell>
          <cell r="B107" t="str">
            <v>Energy   Contents   in   MKwh</v>
          </cell>
          <cell r="C107" t="str">
            <v>MU</v>
          </cell>
          <cell r="D107">
            <v>300</v>
          </cell>
          <cell r="E107">
            <v>258.89999999999998</v>
          </cell>
          <cell r="F107">
            <v>1.1279999999999999</v>
          </cell>
          <cell r="G107">
            <v>0</v>
          </cell>
          <cell r="H107">
            <v>0</v>
          </cell>
        </row>
        <row r="108">
          <cell r="A108" t="str">
            <v>e</v>
          </cell>
          <cell r="B108" t="str">
            <v>BIRSINGHPUR     MDDL    471.00 M</v>
          </cell>
          <cell r="C108" t="str">
            <v>M</v>
          </cell>
          <cell r="D108">
            <v>300</v>
          </cell>
          <cell r="E108">
            <v>251.97</v>
          </cell>
          <cell r="F108">
            <v>475.97</v>
          </cell>
          <cell r="G108">
            <v>475.1</v>
          </cell>
          <cell r="H108">
            <v>475.34</v>
          </cell>
        </row>
        <row r="109">
          <cell r="A109" t="str">
            <v/>
          </cell>
          <cell r="B109" t="str">
            <v>Energy   Contents   in   MKwh</v>
          </cell>
          <cell r="C109" t="str">
            <v>MU</v>
          </cell>
          <cell r="D109">
            <v>300</v>
          </cell>
          <cell r="E109">
            <v>202.17</v>
          </cell>
          <cell r="F109">
            <v>4.7477</v>
          </cell>
          <cell r="G109">
            <v>4.5209999999999999</v>
          </cell>
          <cell r="H109">
            <v>4.5</v>
          </cell>
        </row>
        <row r="110">
          <cell r="A110" t="str">
            <v>f</v>
          </cell>
          <cell r="B110" t="str">
            <v>HASDEO-BANGO    MDDL    329.79 M</v>
          </cell>
          <cell r="C110" t="str">
            <v>M</v>
          </cell>
          <cell r="D110">
            <v>250</v>
          </cell>
          <cell r="E110">
            <v>248.2</v>
          </cell>
          <cell r="F110" t="str">
            <v>N.A.</v>
          </cell>
          <cell r="G110">
            <v>353.12</v>
          </cell>
          <cell r="H110">
            <v>347.98</v>
          </cell>
        </row>
        <row r="111">
          <cell r="A111" t="str">
            <v/>
          </cell>
          <cell r="B111" t="str">
            <v>Energy   Contents   in   MKwh</v>
          </cell>
          <cell r="C111" t="str">
            <v>MU</v>
          </cell>
          <cell r="D111">
            <v>250</v>
          </cell>
          <cell r="E111">
            <v>180.96</v>
          </cell>
          <cell r="F111" t="str">
            <v>-</v>
          </cell>
          <cell r="G111">
            <v>152.76295999999999</v>
          </cell>
          <cell r="H111">
            <v>94</v>
          </cell>
        </row>
        <row r="112">
          <cell r="A112" t="str">
            <v>g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 t="str">
            <v>N.A.</v>
          </cell>
          <cell r="G112">
            <v>353.12</v>
          </cell>
          <cell r="H112" t="str">
            <v/>
          </cell>
        </row>
        <row r="113">
          <cell r="A113" t="str">
            <v/>
          </cell>
          <cell r="B113" t="str">
            <v>Energy   Contents   in   MKwh</v>
          </cell>
          <cell r="C113" t="str">
            <v>MU</v>
          </cell>
          <cell r="D113">
            <v>1250</v>
          </cell>
          <cell r="E113">
            <v>1209.6600000000001</v>
          </cell>
          <cell r="F113" t="str">
            <v>-</v>
          </cell>
          <cell r="G113">
            <v>152.76295999999999</v>
          </cell>
          <cell r="H113" t="str">
            <v/>
          </cell>
        </row>
        <row r="114">
          <cell r="A114" t="str">
            <v/>
          </cell>
          <cell r="B114" t="str">
            <v>M.P.E.B. GENERATION  AS PER SHARE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</row>
        <row r="115">
          <cell r="A115">
            <v>1</v>
          </cell>
          <cell r="B115" t="str">
            <v>THERMAL  ( Excl. 40% Satpura I)</v>
          </cell>
          <cell r="C115" t="str">
            <v>MU</v>
          </cell>
          <cell r="D115">
            <v>11025.74</v>
          </cell>
          <cell r="E115">
            <v>11747.67</v>
          </cell>
          <cell r="F115">
            <v>12723.74</v>
          </cell>
          <cell r="G115">
            <v>14182.079879999999</v>
          </cell>
          <cell r="H115">
            <v>15345.74</v>
          </cell>
        </row>
        <row r="116">
          <cell r="A116">
            <v>2</v>
          </cell>
          <cell r="B116" t="str">
            <v>HYDEL    ( Excl. 50 % Chambal &amp; 1/3 Pench )</v>
          </cell>
          <cell r="C116" t="str">
            <v>MU</v>
          </cell>
          <cell r="D116">
            <v>1498.64</v>
          </cell>
          <cell r="E116">
            <v>1511.49</v>
          </cell>
          <cell r="F116">
            <v>1658.26</v>
          </cell>
          <cell r="G116">
            <v>2415.3094620000002</v>
          </cell>
          <cell r="H116">
            <v>2253.15</v>
          </cell>
        </row>
        <row r="117">
          <cell r="A117">
            <v>3</v>
          </cell>
          <cell r="B117" t="str">
            <v>TOTAL</v>
          </cell>
          <cell r="C117" t="str">
            <v>MU</v>
          </cell>
          <cell r="D117">
            <v>12524.38</v>
          </cell>
          <cell r="E117">
            <v>13259.16</v>
          </cell>
          <cell r="F117">
            <v>14382</v>
          </cell>
          <cell r="G117">
            <v>16597.389341999999</v>
          </cell>
          <cell r="H117">
            <v>17598.88</v>
          </cell>
        </row>
        <row r="118">
          <cell r="A118" t="str">
            <v>Note :-</v>
          </cell>
          <cell r="B118" t="str">
            <v>1.Heavy and good rains resulted in more secondary generation in Hydel Stations in Year 1994-95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</row>
        <row r="119">
          <cell r="A119" t="str">
            <v>Note :-</v>
          </cell>
          <cell r="B119" t="str">
            <v>2.Intermittent rains practically every month resulted in building up level and non utilisation of water due to lack of demand in 1997-98.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</row>
        <row r="123">
          <cell r="A123" t="str">
            <v/>
          </cell>
          <cell r="B123" t="str">
            <v>P A R T I C U L A R S</v>
          </cell>
          <cell r="C123">
            <v>240</v>
          </cell>
          <cell r="D123" t="str">
            <v>96-97</v>
          </cell>
          <cell r="E123" t="str">
            <v>97-98</v>
          </cell>
          <cell r="F123" t="str">
            <v>98-99</v>
          </cell>
          <cell r="G123" t="str">
            <v>99-00</v>
          </cell>
          <cell r="H123" t="str">
            <v>00-01</v>
          </cell>
        </row>
        <row r="124">
          <cell r="A124">
            <v>1</v>
          </cell>
          <cell r="B124" t="str">
            <v>Hydel Generation(G'sagar+Pench+Bargi+Tons+ B'pur+HB))</v>
          </cell>
          <cell r="C124" t="str">
            <v>MU</v>
          </cell>
          <cell r="D124">
            <v>2067.65</v>
          </cell>
          <cell r="E124">
            <v>2232.69</v>
          </cell>
          <cell r="F124">
            <v>2833.73</v>
          </cell>
          <cell r="G124">
            <v>2459.5</v>
          </cell>
          <cell r="H124">
            <v>1824.28</v>
          </cell>
        </row>
        <row r="125">
          <cell r="A125">
            <v>2</v>
          </cell>
          <cell r="B125" t="str">
            <v xml:space="preserve">Target (PLAN )   </v>
          </cell>
          <cell r="C125" t="str">
            <v>MU</v>
          </cell>
          <cell r="D125">
            <v>2195</v>
          </cell>
          <cell r="E125">
            <v>2195</v>
          </cell>
          <cell r="F125">
            <v>2275</v>
          </cell>
          <cell r="G125">
            <v>2440</v>
          </cell>
          <cell r="H125">
            <v>2480</v>
          </cell>
        </row>
        <row r="126">
          <cell r="A126">
            <v>3</v>
          </cell>
          <cell r="B126" t="str">
            <v>ACHIEVEMENT Percentage of ( 2 )</v>
          </cell>
          <cell r="C126" t="str">
            <v>%</v>
          </cell>
          <cell r="D126">
            <v>94.198177676537583</v>
          </cell>
          <cell r="E126">
            <v>101.71708428246014</v>
          </cell>
          <cell r="F126">
            <v>124.56</v>
          </cell>
          <cell r="G126">
            <v>124.56</v>
          </cell>
          <cell r="H126">
            <v>73.559677419354841</v>
          </cell>
        </row>
        <row r="127">
          <cell r="A127">
            <v>4</v>
          </cell>
          <cell r="B127" t="str">
            <v>Hydel Generation M.P.Share</v>
          </cell>
          <cell r="C127" t="str">
            <v>MU</v>
          </cell>
          <cell r="D127">
            <v>2274.37</v>
          </cell>
          <cell r="E127">
            <v>2324.88</v>
          </cell>
          <cell r="F127">
            <v>2850.57</v>
          </cell>
          <cell r="G127">
            <v>2507.1999999999998</v>
          </cell>
          <cell r="H127">
            <v>1809.98</v>
          </cell>
        </row>
        <row r="128">
          <cell r="A128">
            <v>5</v>
          </cell>
          <cell r="B128" t="str">
            <v xml:space="preserve">Target (PLAN )   </v>
          </cell>
          <cell r="C128" t="str">
            <v>MU</v>
          </cell>
          <cell r="D128">
            <v>2200</v>
          </cell>
          <cell r="E128">
            <v>2200</v>
          </cell>
          <cell r="F128">
            <v>2300</v>
          </cell>
          <cell r="G128">
            <v>2385</v>
          </cell>
          <cell r="H128">
            <v>2424.17</v>
          </cell>
        </row>
        <row r="129">
          <cell r="A129">
            <v>6</v>
          </cell>
          <cell r="B129" t="str">
            <v>ACHIEVEMENT Percentage of ( 5 )</v>
          </cell>
          <cell r="C129" t="str">
            <v>%</v>
          </cell>
          <cell r="D129">
            <v>103.38045454545454</v>
          </cell>
          <cell r="E129">
            <v>105.67636363636363</v>
          </cell>
          <cell r="F129">
            <v>123.94</v>
          </cell>
          <cell r="G129">
            <v>123.94</v>
          </cell>
          <cell r="H129">
            <v>74.663905584179332</v>
          </cell>
        </row>
        <row r="130">
          <cell r="A130">
            <v>7</v>
          </cell>
          <cell r="B130" t="str">
            <v xml:space="preserve">Reservoir Level at the end 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</row>
        <row r="131">
          <cell r="A131" t="str">
            <v>a</v>
          </cell>
          <cell r="B131" t="str">
            <v>GANDHISAGAR     MDDL   1250.00 Ft</v>
          </cell>
          <cell r="C131" t="str">
            <v>FT</v>
          </cell>
          <cell r="D131">
            <v>1291.08</v>
          </cell>
          <cell r="E131">
            <v>1295.8</v>
          </cell>
          <cell r="F131">
            <v>1272.98</v>
          </cell>
          <cell r="G131">
            <v>1265.2</v>
          </cell>
          <cell r="H131">
            <v>1248.69</v>
          </cell>
        </row>
        <row r="132">
          <cell r="A132" t="str">
            <v/>
          </cell>
          <cell r="B132" t="str">
            <v>Energy   Contents   in   MKwh</v>
          </cell>
          <cell r="C132" t="str">
            <v>MU</v>
          </cell>
          <cell r="D132">
            <v>336.2</v>
          </cell>
          <cell r="E132">
            <v>411</v>
          </cell>
          <cell r="F132">
            <v>130.84</v>
          </cell>
          <cell r="G132">
            <v>75.400000000000006</v>
          </cell>
          <cell r="H132">
            <v>0</v>
          </cell>
        </row>
        <row r="133">
          <cell r="A133" t="str">
            <v>b</v>
          </cell>
          <cell r="B133" t="str">
            <v>PENCH           MDDL    464.50 M</v>
          </cell>
          <cell r="C133" t="str">
            <v>M</v>
          </cell>
          <cell r="D133">
            <v>467.3</v>
          </cell>
          <cell r="E133">
            <v>486.66</v>
          </cell>
          <cell r="F133">
            <v>481.29</v>
          </cell>
          <cell r="G133">
            <v>478.86</v>
          </cell>
          <cell r="H133">
            <v>463.46</v>
          </cell>
        </row>
        <row r="134">
          <cell r="A134" t="str">
            <v/>
          </cell>
          <cell r="B134" t="str">
            <v>Energy   Contents   in   MKwh</v>
          </cell>
          <cell r="C134" t="str">
            <v>MU</v>
          </cell>
          <cell r="D134">
            <v>18.8</v>
          </cell>
          <cell r="E134">
            <v>289.5</v>
          </cell>
          <cell r="F134">
            <v>177.93</v>
          </cell>
          <cell r="G134">
            <v>137.9</v>
          </cell>
          <cell r="H134">
            <v>0</v>
          </cell>
        </row>
        <row r="135">
          <cell r="A135" t="str">
            <v>c</v>
          </cell>
          <cell r="B135" t="str">
            <v>BARGI           MDDL    403.50 M</v>
          </cell>
          <cell r="C135" t="str">
            <v>M</v>
          </cell>
          <cell r="D135">
            <v>411.35</v>
          </cell>
          <cell r="E135">
            <v>416.75</v>
          </cell>
          <cell r="F135">
            <v>410.45</v>
          </cell>
          <cell r="G135">
            <v>411.05</v>
          </cell>
          <cell r="H135">
            <v>410</v>
          </cell>
        </row>
        <row r="136">
          <cell r="A136" t="str">
            <v/>
          </cell>
          <cell r="B136" t="str">
            <v>Energy   Contents   in   MKwh</v>
          </cell>
          <cell r="C136" t="str">
            <v>MU</v>
          </cell>
          <cell r="D136">
            <v>71.55</v>
          </cell>
          <cell r="E136">
            <v>160.75</v>
          </cell>
          <cell r="F136">
            <v>60.4</v>
          </cell>
          <cell r="G136">
            <v>67.650000000000006</v>
          </cell>
          <cell r="H136">
            <v>55</v>
          </cell>
        </row>
        <row r="137">
          <cell r="A137" t="str">
            <v>d</v>
          </cell>
          <cell r="B137" t="str">
            <v>TONS            MDDL    275.00 M</v>
          </cell>
          <cell r="C137" t="str">
            <v>M</v>
          </cell>
          <cell r="D137">
            <v>277.3</v>
          </cell>
          <cell r="E137">
            <v>277.2</v>
          </cell>
          <cell r="F137">
            <v>277</v>
          </cell>
          <cell r="G137">
            <v>275</v>
          </cell>
          <cell r="H137">
            <v>276.3</v>
          </cell>
        </row>
        <row r="138">
          <cell r="A138" t="str">
            <v/>
          </cell>
          <cell r="B138" t="str">
            <v>Energy   Contents   in   MKwh</v>
          </cell>
          <cell r="C138" t="str">
            <v>MU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0.87</v>
          </cell>
        </row>
        <row r="139">
          <cell r="A139" t="str">
            <v>e</v>
          </cell>
          <cell r="B139" t="str">
            <v>BIRSINGHPUR     MDDL    471.00 M</v>
          </cell>
          <cell r="C139" t="str">
            <v>M</v>
          </cell>
          <cell r="D139">
            <v>475.01</v>
          </cell>
          <cell r="E139">
            <v>475.65</v>
          </cell>
          <cell r="F139">
            <v>474.63</v>
          </cell>
          <cell r="G139">
            <v>475.73</v>
          </cell>
          <cell r="H139">
            <v>474.48</v>
          </cell>
        </row>
        <row r="140">
          <cell r="A140" t="str">
            <v/>
          </cell>
          <cell r="B140" t="str">
            <v>Energy   Contents   in   MKwh</v>
          </cell>
          <cell r="C140" t="str">
            <v>MU</v>
          </cell>
          <cell r="D140">
            <v>4.41</v>
          </cell>
          <cell r="E140">
            <v>5.95</v>
          </cell>
          <cell r="F140">
            <v>3.95</v>
          </cell>
          <cell r="G140">
            <v>5.27</v>
          </cell>
          <cell r="H140">
            <v>3.78</v>
          </cell>
        </row>
        <row r="141">
          <cell r="A141" t="str">
            <v>f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/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g</v>
          </cell>
          <cell r="B143" t="str">
            <v xml:space="preserve">RAJGHAT     MDDL    </v>
          </cell>
          <cell r="C143" t="str">
            <v>M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</row>
        <row r="144">
          <cell r="A144" t="str">
            <v/>
          </cell>
          <cell r="B144" t="str">
            <v>Energy   Contents   in   MKwh</v>
          </cell>
          <cell r="C144" t="str">
            <v>MU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</row>
        <row r="145">
          <cell r="A145" t="str">
            <v/>
          </cell>
          <cell r="B145" t="str">
            <v>M.P.E.B. GENERATION  AS PER SHARE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</row>
        <row r="146">
          <cell r="A146">
            <v>1</v>
          </cell>
          <cell r="B146" t="str">
            <v>THERMAL  ( Excl. 40% Satpura I)</v>
          </cell>
          <cell r="C146" t="str">
            <v>MU</v>
          </cell>
          <cell r="D146">
            <v>16139.38</v>
          </cell>
          <cell r="E146">
            <v>17117.55</v>
          </cell>
          <cell r="F146">
            <v>17701.060000000001</v>
          </cell>
          <cell r="G146">
            <v>19305.5</v>
          </cell>
          <cell r="H146">
            <v>19626.939999999999</v>
          </cell>
        </row>
        <row r="147">
          <cell r="A147">
            <v>2</v>
          </cell>
          <cell r="B147" t="str">
            <v>HYDEL    ( Excl. 50 % Chambal &amp; 1/3 Pench )</v>
          </cell>
          <cell r="C147" t="str">
            <v>MU</v>
          </cell>
          <cell r="D147">
            <v>2274.37</v>
          </cell>
          <cell r="E147">
            <v>2324.88</v>
          </cell>
          <cell r="F147">
            <v>2850.57</v>
          </cell>
          <cell r="G147">
            <v>2507.1999999999998</v>
          </cell>
          <cell r="H147">
            <v>1809.98</v>
          </cell>
        </row>
        <row r="148">
          <cell r="A148">
            <v>3</v>
          </cell>
          <cell r="B148" t="str">
            <v>TOTAL</v>
          </cell>
          <cell r="C148" t="str">
            <v>MU</v>
          </cell>
          <cell r="D148">
            <v>18413.75</v>
          </cell>
          <cell r="E148">
            <v>19442.43</v>
          </cell>
          <cell r="F148">
            <v>20551.63</v>
          </cell>
          <cell r="G148">
            <v>21812.7</v>
          </cell>
          <cell r="H148">
            <v>21436.92</v>
          </cell>
        </row>
        <row r="149">
          <cell r="A149" t="str">
            <v>Note :-</v>
          </cell>
          <cell r="B149" t="str">
            <v>1.Heavy and good rains resulted in more secondary generation in Hydel Stations in Year 1994-95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</row>
        <row r="150">
          <cell r="A150" t="str">
            <v>Note :-</v>
          </cell>
          <cell r="B150" t="str">
            <v>2.Intermittent rains practically every month resulted in building up level and non utilisation of water due to lack of demand in 1997-98.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</row>
      </sheetData>
      <sheetData sheetId="1">
        <row r="3">
          <cell r="A3" t="str">
            <v>STATION NAME</v>
          </cell>
        </row>
      </sheetData>
      <sheetData sheetId="2">
        <row r="3">
          <cell r="A3" t="str">
            <v>STATION NAME</v>
          </cell>
        </row>
      </sheetData>
      <sheetData sheetId="3">
        <row r="3">
          <cell r="A3" t="str">
            <v>STATION NAME</v>
          </cell>
        </row>
      </sheetData>
      <sheetData sheetId="4" refreshError="1">
        <row r="3">
          <cell r="A3" t="str">
            <v>STATION NAME</v>
          </cell>
          <cell r="B3" t="str">
            <v>YEAR</v>
          </cell>
          <cell r="C3" t="str">
            <v>CAPACITY</v>
          </cell>
          <cell r="D3" t="str">
            <v>TARGET</v>
          </cell>
          <cell r="E3" t="str">
            <v>ACTUAL GENE.</v>
          </cell>
          <cell r="F3" t="str">
            <v>ACHIEVE-MENT</v>
          </cell>
          <cell r="G3" t="str">
            <v>AVAIL-ABILITY</v>
          </cell>
          <cell r="H3" t="str">
            <v>P.L.F.</v>
          </cell>
          <cell r="I3" t="str">
            <v>AUXILIARY CONSUMPTION</v>
          </cell>
          <cell r="J3">
            <v>0</v>
          </cell>
          <cell r="K3" t="str">
            <v>MAXIMUM DEMAND</v>
          </cell>
          <cell r="L3" t="str">
            <v>COAL IN MT</v>
          </cell>
          <cell r="M3">
            <v>0</v>
          </cell>
          <cell r="N3" t="str">
            <v>COAL CONSUMED</v>
          </cell>
          <cell r="O3">
            <v>0</v>
          </cell>
          <cell r="P3" t="str">
            <v>FUEL OIL CONSUMPTION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MKwh</v>
          </cell>
          <cell r="E4" t="str">
            <v>MKwh</v>
          </cell>
          <cell r="F4" t="str">
            <v>%</v>
          </cell>
          <cell r="G4" t="str">
            <v>%</v>
          </cell>
          <cell r="H4" t="str">
            <v>%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 t="str">
            <v>KORBA EAST I</v>
          </cell>
          <cell r="B5" t="str">
            <v>88-89</v>
          </cell>
          <cell r="C5">
            <v>90</v>
          </cell>
          <cell r="D5">
            <v>350</v>
          </cell>
          <cell r="E5">
            <v>233.16</v>
          </cell>
          <cell r="F5">
            <v>66.617142857142852</v>
          </cell>
          <cell r="G5">
            <v>45.51</v>
          </cell>
          <cell r="H5">
            <v>29.573820395738203</v>
          </cell>
          <cell r="I5" t="str">
            <v/>
          </cell>
          <cell r="J5">
            <v>0</v>
          </cell>
          <cell r="K5">
            <v>57</v>
          </cell>
          <cell r="L5">
            <v>0</v>
          </cell>
          <cell r="M5">
            <v>0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>89-90</v>
          </cell>
          <cell r="C6">
            <v>90</v>
          </cell>
          <cell r="D6">
            <v>315</v>
          </cell>
          <cell r="E6">
            <v>64.739999999999995</v>
          </cell>
          <cell r="F6">
            <v>10.23</v>
          </cell>
          <cell r="G6">
            <v>45.51</v>
          </cell>
          <cell r="H6">
            <v>38.924963924963919</v>
          </cell>
          <cell r="I6" t="str">
            <v/>
          </cell>
          <cell r="J6">
            <v>0</v>
          </cell>
          <cell r="K6">
            <v>60</v>
          </cell>
          <cell r="L6">
            <v>0</v>
          </cell>
          <cell r="M6">
            <v>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 t="str">
            <v>KORBA EAST II</v>
          </cell>
          <cell r="B7" t="str">
            <v>88-89</v>
          </cell>
          <cell r="C7">
            <v>200</v>
          </cell>
          <cell r="D7">
            <v>900</v>
          </cell>
          <cell r="E7">
            <v>626.98</v>
          </cell>
          <cell r="F7">
            <v>69.664444444444442</v>
          </cell>
          <cell r="G7">
            <v>53.05</v>
          </cell>
          <cell r="H7">
            <v>35.786529680365298</v>
          </cell>
          <cell r="I7" t="str">
            <v/>
          </cell>
          <cell r="J7">
            <v>0</v>
          </cell>
          <cell r="K7">
            <v>160</v>
          </cell>
          <cell r="L7">
            <v>0</v>
          </cell>
          <cell r="M7">
            <v>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89-90</v>
          </cell>
          <cell r="C8">
            <v>200</v>
          </cell>
          <cell r="D8">
            <v>900</v>
          </cell>
          <cell r="E8">
            <v>1032.1500000000001</v>
          </cell>
          <cell r="F8">
            <v>114.68333333333335</v>
          </cell>
          <cell r="G8">
            <v>72.95</v>
          </cell>
          <cell r="H8">
            <v>58.912671232876718</v>
          </cell>
          <cell r="I8">
            <v>119</v>
          </cell>
          <cell r="J8">
            <v>11.529331976941336</v>
          </cell>
          <cell r="K8">
            <v>200</v>
          </cell>
          <cell r="L8">
            <v>0</v>
          </cell>
          <cell r="M8">
            <v>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90-91</v>
          </cell>
          <cell r="C9">
            <v>160</v>
          </cell>
          <cell r="D9">
            <v>1050</v>
          </cell>
          <cell r="E9">
            <v>1019.65</v>
          </cell>
          <cell r="F9">
            <v>97.109523809523807</v>
          </cell>
          <cell r="G9">
            <v>76.790000000000006</v>
          </cell>
          <cell r="H9">
            <v>72.749001141552512</v>
          </cell>
          <cell r="I9">
            <v>126</v>
          </cell>
          <cell r="J9">
            <v>12.357181385769627</v>
          </cell>
          <cell r="K9">
            <v>176</v>
          </cell>
          <cell r="L9">
            <v>0</v>
          </cell>
          <cell r="M9">
            <v>0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91-92</v>
          </cell>
          <cell r="C10">
            <v>160</v>
          </cell>
          <cell r="D10">
            <v>840</v>
          </cell>
          <cell r="E10">
            <v>623.36</v>
          </cell>
          <cell r="F10">
            <v>74.209523809523816</v>
          </cell>
          <cell r="G10">
            <v>55.55</v>
          </cell>
          <cell r="H10">
            <v>44.474885844748862</v>
          </cell>
          <cell r="I10">
            <v>91.84</v>
          </cell>
          <cell r="J10">
            <v>14.733059548254619</v>
          </cell>
          <cell r="K10">
            <v>146</v>
          </cell>
          <cell r="L10">
            <v>0</v>
          </cell>
          <cell r="M10">
            <v>0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92-93</v>
          </cell>
          <cell r="C11">
            <v>160</v>
          </cell>
          <cell r="D11">
            <v>840</v>
          </cell>
          <cell r="E11">
            <v>725.76</v>
          </cell>
          <cell r="F11">
            <v>86.4</v>
          </cell>
          <cell r="G11">
            <v>61.32</v>
          </cell>
          <cell r="H11">
            <v>51.780821917808218</v>
          </cell>
          <cell r="I11">
            <v>104.13</v>
          </cell>
          <cell r="J11">
            <v>14.347718253968255</v>
          </cell>
          <cell r="K11">
            <v>192</v>
          </cell>
          <cell r="L11">
            <v>0</v>
          </cell>
          <cell r="M11">
            <v>0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93-94</v>
          </cell>
          <cell r="C12">
            <v>160</v>
          </cell>
          <cell r="D12">
            <v>850</v>
          </cell>
          <cell r="E12">
            <v>726.2</v>
          </cell>
          <cell r="F12">
            <v>85.435294117647061</v>
          </cell>
          <cell r="G12">
            <v>60.264794520547945</v>
          </cell>
          <cell r="H12">
            <v>51.812214611872143</v>
          </cell>
          <cell r="I12">
            <v>102.85735</v>
          </cell>
          <cell r="J12">
            <v>14.163777196364638</v>
          </cell>
          <cell r="K12">
            <v>164</v>
          </cell>
          <cell r="L12">
            <v>0</v>
          </cell>
          <cell r="M12">
            <v>0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94-95</v>
          </cell>
          <cell r="C13">
            <v>160</v>
          </cell>
          <cell r="D13">
            <v>850</v>
          </cell>
          <cell r="E13">
            <v>797.1</v>
          </cell>
          <cell r="F13">
            <v>93.776470588235298</v>
          </cell>
          <cell r="G13">
            <v>67.2</v>
          </cell>
          <cell r="H13">
            <v>56.87071917808219</v>
          </cell>
          <cell r="I13">
            <v>111.1</v>
          </cell>
          <cell r="J13">
            <v>13.938025341864257</v>
          </cell>
          <cell r="K13">
            <v>182</v>
          </cell>
          <cell r="L13">
            <v>0</v>
          </cell>
          <cell r="M13">
            <v>0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95-96</v>
          </cell>
          <cell r="C14">
            <v>160</v>
          </cell>
          <cell r="D14">
            <v>900</v>
          </cell>
          <cell r="E14">
            <v>1017.6</v>
          </cell>
          <cell r="F14">
            <v>113.06666666666666</v>
          </cell>
          <cell r="G14">
            <v>76.7</v>
          </cell>
          <cell r="H14">
            <v>72.404371584699447</v>
          </cell>
          <cell r="I14">
            <v>127</v>
          </cell>
          <cell r="J14">
            <v>12.480345911949685</v>
          </cell>
          <cell r="K14">
            <v>192</v>
          </cell>
          <cell r="L14">
            <v>0</v>
          </cell>
          <cell r="M14">
            <v>0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96-97</v>
          </cell>
          <cell r="C15">
            <v>160</v>
          </cell>
          <cell r="D15">
            <v>900</v>
          </cell>
          <cell r="E15">
            <v>1111.0999999999999</v>
          </cell>
          <cell r="F15">
            <v>123.45555555555553</v>
          </cell>
          <cell r="G15">
            <v>81.400000000000006</v>
          </cell>
          <cell r="H15">
            <v>79.273687214611869</v>
          </cell>
          <cell r="I15">
            <v>128.80000000000001</v>
          </cell>
          <cell r="J15">
            <v>11.592115921159214</v>
          </cell>
          <cell r="K15">
            <v>196</v>
          </cell>
          <cell r="L15">
            <v>0</v>
          </cell>
          <cell r="M15">
            <v>0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97-98</v>
          </cell>
          <cell r="C16">
            <v>160</v>
          </cell>
          <cell r="D16">
            <v>1050</v>
          </cell>
          <cell r="E16">
            <v>1123.95</v>
          </cell>
          <cell r="F16">
            <v>107.04285714285714</v>
          </cell>
          <cell r="G16">
            <v>83.5</v>
          </cell>
          <cell r="H16">
            <v>80.190496575342465</v>
          </cell>
          <cell r="I16">
            <v>132.66300000000001</v>
          </cell>
          <cell r="J16">
            <v>11.803283064193247</v>
          </cell>
          <cell r="K16">
            <v>190</v>
          </cell>
          <cell r="L16">
            <v>0</v>
          </cell>
          <cell r="M16">
            <v>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98-99</v>
          </cell>
          <cell r="C17">
            <v>160</v>
          </cell>
          <cell r="D17">
            <v>1000</v>
          </cell>
          <cell r="E17">
            <v>827.49</v>
          </cell>
          <cell r="F17">
            <v>82.748999999999995</v>
          </cell>
          <cell r="G17">
            <v>59.9</v>
          </cell>
          <cell r="H17">
            <v>59.038955479452056</v>
          </cell>
          <cell r="I17">
            <v>98.7</v>
          </cell>
          <cell r="J17">
            <v>11.927636587753327</v>
          </cell>
          <cell r="K17">
            <v>188</v>
          </cell>
          <cell r="L17">
            <v>0</v>
          </cell>
          <cell r="M17">
            <v>0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99-00</v>
          </cell>
          <cell r="C18">
            <v>160</v>
          </cell>
          <cell r="D18">
            <v>900</v>
          </cell>
          <cell r="E18">
            <v>991.4</v>
          </cell>
          <cell r="F18">
            <v>110.15555555555555</v>
          </cell>
          <cell r="G18">
            <v>76.5</v>
          </cell>
          <cell r="H18">
            <v>70.5</v>
          </cell>
          <cell r="I18">
            <v>123.9</v>
          </cell>
          <cell r="J18">
            <v>12.5</v>
          </cell>
          <cell r="K18">
            <v>172</v>
          </cell>
          <cell r="L18">
            <v>0</v>
          </cell>
          <cell r="M18">
            <v>0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>00-01</v>
          </cell>
          <cell r="C19">
            <v>160</v>
          </cell>
          <cell r="D19">
            <v>850</v>
          </cell>
          <cell r="E19">
            <v>889.2</v>
          </cell>
          <cell r="F19">
            <v>104.61176470588235</v>
          </cell>
          <cell r="G19">
            <v>64.37</v>
          </cell>
          <cell r="H19">
            <v>63.44</v>
          </cell>
          <cell r="I19">
            <v>107.73</v>
          </cell>
          <cell r="J19">
            <v>12.12</v>
          </cell>
          <cell r="K19">
            <v>180</v>
          </cell>
          <cell r="L19">
            <v>0</v>
          </cell>
          <cell r="M19">
            <v>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Average last 5 years</v>
          </cell>
          <cell r="B20">
            <v>0</v>
          </cell>
          <cell r="C20" t="str">
            <v>No</v>
          </cell>
          <cell r="D20">
            <v>940</v>
          </cell>
          <cell r="E20">
            <v>988.62800000000004</v>
          </cell>
          <cell r="F20">
            <v>105.60294659197011</v>
          </cell>
          <cell r="G20">
            <v>73.134</v>
          </cell>
          <cell r="H20">
            <v>70.488627853881283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KORBA EAST III</v>
          </cell>
          <cell r="B21" t="str">
            <v>88-89</v>
          </cell>
          <cell r="C21">
            <v>240</v>
          </cell>
          <cell r="D21">
            <v>1200</v>
          </cell>
          <cell r="E21">
            <v>1075.1099999999999</v>
          </cell>
          <cell r="F21">
            <v>89.592499999999987</v>
          </cell>
          <cell r="G21">
            <v>73.069999999999993</v>
          </cell>
          <cell r="H21">
            <v>51.137271689497709</v>
          </cell>
          <cell r="I21" t="str">
            <v/>
          </cell>
          <cell r="J21">
            <v>0</v>
          </cell>
          <cell r="K21">
            <v>212</v>
          </cell>
          <cell r="L21">
            <v>0</v>
          </cell>
          <cell r="M21">
            <v>0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>89-90</v>
          </cell>
          <cell r="C22">
            <v>240</v>
          </cell>
          <cell r="D22">
            <v>1110</v>
          </cell>
          <cell r="E22">
            <v>1193.79</v>
          </cell>
          <cell r="F22">
            <v>107.54864864864865</v>
          </cell>
          <cell r="G22">
            <v>78.05</v>
          </cell>
          <cell r="H22">
            <v>56.782248858447488</v>
          </cell>
          <cell r="I22">
            <v>114</v>
          </cell>
          <cell r="J22">
            <v>9.5494182393888369</v>
          </cell>
          <cell r="K22">
            <v>224</v>
          </cell>
          <cell r="L22">
            <v>0</v>
          </cell>
          <cell r="M22">
            <v>0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>
            <v>240</v>
          </cell>
          <cell r="D23">
            <v>1250</v>
          </cell>
          <cell r="E23">
            <v>1137.1400000000001</v>
          </cell>
          <cell r="F23">
            <v>90.97120000000001</v>
          </cell>
          <cell r="G23">
            <v>73.55</v>
          </cell>
          <cell r="H23">
            <v>54.087709284627103</v>
          </cell>
          <cell r="I23">
            <v>113</v>
          </cell>
          <cell r="J23">
            <v>9.9372108975148166</v>
          </cell>
          <cell r="K23">
            <v>215</v>
          </cell>
          <cell r="L23">
            <v>0</v>
          </cell>
          <cell r="M23">
            <v>0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>91-92</v>
          </cell>
          <cell r="C24">
            <v>240</v>
          </cell>
          <cell r="D24">
            <v>1200</v>
          </cell>
          <cell r="E24">
            <v>850.6</v>
          </cell>
          <cell r="F24">
            <v>70.88333333333334</v>
          </cell>
          <cell r="G24">
            <v>60.67</v>
          </cell>
          <cell r="H24">
            <v>40.458523592085236</v>
          </cell>
          <cell r="I24">
            <v>93.49</v>
          </cell>
          <cell r="J24">
            <v>10.99106513049612</v>
          </cell>
          <cell r="K24">
            <v>218</v>
          </cell>
          <cell r="L24">
            <v>0</v>
          </cell>
          <cell r="M24">
            <v>0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92-93</v>
          </cell>
          <cell r="C25">
            <v>240</v>
          </cell>
          <cell r="D25">
            <v>1100</v>
          </cell>
          <cell r="E25">
            <v>866.45</v>
          </cell>
          <cell r="F25">
            <v>78.768181818181816</v>
          </cell>
          <cell r="G25">
            <v>60.12</v>
          </cell>
          <cell r="H25">
            <v>41.212423896499239</v>
          </cell>
          <cell r="I25">
            <v>93.94</v>
          </cell>
          <cell r="J25">
            <v>10.841941254544405</v>
          </cell>
          <cell r="K25">
            <v>220</v>
          </cell>
          <cell r="L25">
            <v>0</v>
          </cell>
          <cell r="M25">
            <v>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>
            <v>240</v>
          </cell>
          <cell r="D26">
            <v>1200</v>
          </cell>
          <cell r="E26">
            <v>1009.737</v>
          </cell>
          <cell r="F26">
            <v>84.144750000000002</v>
          </cell>
          <cell r="G26">
            <v>68.032301369863021</v>
          </cell>
          <cell r="H26">
            <v>48.027825342465754</v>
          </cell>
          <cell r="I26">
            <v>106.832292</v>
          </cell>
          <cell r="J26">
            <v>10.580209698168929</v>
          </cell>
          <cell r="K26">
            <v>216</v>
          </cell>
          <cell r="L26">
            <v>0</v>
          </cell>
          <cell r="M26">
            <v>0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>
            <v>240</v>
          </cell>
          <cell r="D27">
            <v>1150</v>
          </cell>
          <cell r="E27">
            <v>1103</v>
          </cell>
          <cell r="F27">
            <v>95.913043478260875</v>
          </cell>
          <cell r="G27">
            <v>76.5</v>
          </cell>
          <cell r="H27">
            <v>52.463850837138509</v>
          </cell>
          <cell r="I27">
            <v>121.3</v>
          </cell>
          <cell r="J27">
            <v>10.99728014505893</v>
          </cell>
          <cell r="K27">
            <v>217</v>
          </cell>
          <cell r="L27">
            <v>0</v>
          </cell>
          <cell r="M27">
            <v>0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95-96</v>
          </cell>
          <cell r="C28">
            <v>240</v>
          </cell>
          <cell r="D28">
            <v>1150</v>
          </cell>
          <cell r="E28">
            <v>1114.5</v>
          </cell>
          <cell r="F28">
            <v>96.913043478260875</v>
          </cell>
          <cell r="G28">
            <v>72.2</v>
          </cell>
          <cell r="H28">
            <v>52.866006375227684</v>
          </cell>
          <cell r="I28">
            <v>119.5</v>
          </cell>
          <cell r="J28">
            <v>10.722296994167788</v>
          </cell>
          <cell r="K28">
            <v>214</v>
          </cell>
          <cell r="L28">
            <v>0</v>
          </cell>
          <cell r="M28">
            <v>0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>96-97</v>
          </cell>
          <cell r="C29">
            <v>240</v>
          </cell>
          <cell r="D29">
            <v>1200</v>
          </cell>
          <cell r="E29">
            <v>1261.0999999999999</v>
          </cell>
          <cell r="F29">
            <v>105.09166666666665</v>
          </cell>
          <cell r="G29">
            <v>78.599999999999994</v>
          </cell>
          <cell r="H29">
            <v>59.983828006088274</v>
          </cell>
          <cell r="I29">
            <v>130.69999999999999</v>
          </cell>
          <cell r="J29">
            <v>10.363967964475457</v>
          </cell>
          <cell r="K29">
            <v>217</v>
          </cell>
          <cell r="L29">
            <v>0</v>
          </cell>
          <cell r="M29">
            <v>0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97-98</v>
          </cell>
          <cell r="C30">
            <v>240</v>
          </cell>
          <cell r="D30">
            <v>1000</v>
          </cell>
          <cell r="E30">
            <v>1352.17</v>
          </cell>
          <cell r="F30">
            <v>135.21700000000001</v>
          </cell>
          <cell r="G30">
            <v>83.4</v>
          </cell>
          <cell r="H30">
            <v>64.31554414003044</v>
          </cell>
          <cell r="I30">
            <v>139.19800000000001</v>
          </cell>
          <cell r="J30">
            <v>10.294415643003468</v>
          </cell>
          <cell r="K30">
            <v>213</v>
          </cell>
          <cell r="L30">
            <v>0</v>
          </cell>
          <cell r="M30">
            <v>0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98-99</v>
          </cell>
          <cell r="C31">
            <v>240</v>
          </cell>
          <cell r="D31">
            <v>1100</v>
          </cell>
          <cell r="E31">
            <v>969.66</v>
          </cell>
          <cell r="F31">
            <v>88.150909090909096</v>
          </cell>
          <cell r="G31">
            <v>59.9</v>
          </cell>
          <cell r="H31">
            <v>46.121575342465754</v>
          </cell>
          <cell r="I31">
            <v>104.9</v>
          </cell>
          <cell r="J31">
            <v>10.818224944826023</v>
          </cell>
          <cell r="K31">
            <v>205</v>
          </cell>
          <cell r="L31">
            <v>0</v>
          </cell>
          <cell r="M31">
            <v>0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99-00</v>
          </cell>
          <cell r="C32">
            <v>240</v>
          </cell>
          <cell r="D32">
            <v>1000</v>
          </cell>
          <cell r="E32">
            <v>1349.3</v>
          </cell>
          <cell r="F32">
            <v>150.1</v>
          </cell>
          <cell r="G32">
            <v>84.2</v>
          </cell>
          <cell r="H32">
            <v>64</v>
          </cell>
          <cell r="I32">
            <v>136.1</v>
          </cell>
          <cell r="J32">
            <v>10.1</v>
          </cell>
          <cell r="K32">
            <v>208</v>
          </cell>
          <cell r="L32">
            <v>0</v>
          </cell>
          <cell r="M32">
            <v>0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>00-01</v>
          </cell>
          <cell r="C33">
            <v>240</v>
          </cell>
          <cell r="D33">
            <v>1150</v>
          </cell>
          <cell r="E33">
            <v>1293.6300000000001</v>
          </cell>
          <cell r="F33">
            <v>112.48956521739132</v>
          </cell>
          <cell r="G33">
            <v>81.05</v>
          </cell>
          <cell r="H33">
            <v>61.53</v>
          </cell>
          <cell r="I33">
            <v>128.52000000000001</v>
          </cell>
          <cell r="J33">
            <v>9.93</v>
          </cell>
          <cell r="K33">
            <v>206</v>
          </cell>
          <cell r="L33">
            <v>0</v>
          </cell>
          <cell r="M33">
            <v>0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 t="str">
            <v>Average last 5 years</v>
          </cell>
          <cell r="B34" t="str">
            <v>Cost of  Fuels  per  Kwh  Generated</v>
          </cell>
          <cell r="C34" t="str">
            <v>Paise</v>
          </cell>
          <cell r="D34">
            <v>1090</v>
          </cell>
          <cell r="E34">
            <v>1245.172</v>
          </cell>
          <cell r="F34">
            <v>118.20982819499341</v>
          </cell>
          <cell r="G34">
            <v>77.430000000000007</v>
          </cell>
          <cell r="H34">
            <v>59.190189497716894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 t="str">
            <v>KORBA EAST</v>
          </cell>
          <cell r="B35" t="str">
            <v>88-89</v>
          </cell>
          <cell r="C35">
            <v>530</v>
          </cell>
          <cell r="D35">
            <v>2450</v>
          </cell>
          <cell r="E35">
            <v>1935.25</v>
          </cell>
          <cell r="F35">
            <v>78.989795918367349</v>
          </cell>
          <cell r="G35">
            <v>60.835283018867919</v>
          </cell>
          <cell r="H35">
            <v>41.682820711639529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89-90</v>
          </cell>
          <cell r="C36">
            <v>530</v>
          </cell>
          <cell r="D36">
            <v>2325</v>
          </cell>
          <cell r="E36">
            <v>2290.6799999999998</v>
          </cell>
          <cell r="F36">
            <v>98.523870967741928</v>
          </cell>
          <cell r="G36">
            <v>70.599811320754725</v>
          </cell>
          <cell r="H36">
            <v>49.338330317911598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90-91</v>
          </cell>
          <cell r="C37">
            <v>400</v>
          </cell>
          <cell r="D37">
            <v>2300</v>
          </cell>
          <cell r="E37">
            <v>2156.79</v>
          </cell>
          <cell r="F37">
            <v>93.773478260869567</v>
          </cell>
          <cell r="G37">
            <v>74.846000000000004</v>
          </cell>
          <cell r="H37">
            <v>61.552226027397261</v>
          </cell>
          <cell r="I37">
            <v>239</v>
          </cell>
          <cell r="J37">
            <v>11.081282832357346</v>
          </cell>
          <cell r="K37" t="str">
            <v/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/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92-93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/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>93-94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/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94-95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95-96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96-97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>Average last 5 years</v>
          </cell>
          <cell r="B48" t="str">
            <v>P A R T I C U L A R S</v>
          </cell>
          <cell r="C48">
            <v>0</v>
          </cell>
          <cell r="D48">
            <v>2030</v>
          </cell>
          <cell r="E48">
            <v>2233.7999999999997</v>
          </cell>
          <cell r="F48">
            <v>110.3326108991992</v>
          </cell>
          <cell r="G48">
            <v>75.707999999999998</v>
          </cell>
          <cell r="H48">
            <v>63.710764840182641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 t="str">
            <v>STATE  LOAD  DESPATCH  CENTRE  M.P.E.B.  JABALPUR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 t="str">
            <v>KORBA WEST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 t="str">
            <v>STATION NAME</v>
          </cell>
          <cell r="B51" t="str">
            <v>YEAR</v>
          </cell>
          <cell r="C51" t="str">
            <v>CAPACITY</v>
          </cell>
          <cell r="D51" t="str">
            <v>TARGET</v>
          </cell>
          <cell r="E51" t="str">
            <v>ACTUAL GENE.</v>
          </cell>
          <cell r="F51" t="str">
            <v>ACHIEVE-MENT</v>
          </cell>
          <cell r="G51" t="str">
            <v>AVAIL-ABILITY</v>
          </cell>
          <cell r="H51" t="str">
            <v>P.L.F.</v>
          </cell>
          <cell r="I51" t="str">
            <v>AUXILIARY CONSUMPTION</v>
          </cell>
          <cell r="J51">
            <v>0</v>
          </cell>
          <cell r="K51" t="str">
            <v>MAXIMUM DEMAND</v>
          </cell>
          <cell r="L51" t="str">
            <v>COAL IN MT</v>
          </cell>
          <cell r="M51">
            <v>0</v>
          </cell>
          <cell r="N51" t="str">
            <v>COAL CONSUMED</v>
          </cell>
          <cell r="O51">
            <v>0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MW</v>
          </cell>
          <cell r="D52" t="str">
            <v>MKwh</v>
          </cell>
          <cell r="E52" t="str">
            <v>MKwh</v>
          </cell>
          <cell r="F52" t="str">
            <v>%</v>
          </cell>
          <cell r="G52" t="str">
            <v>%</v>
          </cell>
          <cell r="H52" t="str">
            <v>%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 t="str">
            <v>KORBA WEST I</v>
          </cell>
          <cell r="B53" t="str">
            <v>88-89</v>
          </cell>
          <cell r="C53">
            <v>420</v>
          </cell>
          <cell r="D53">
            <v>2000</v>
          </cell>
          <cell r="E53">
            <v>2064.27</v>
          </cell>
          <cell r="F53">
            <v>103.2135</v>
          </cell>
          <cell r="G53">
            <v>68.7</v>
          </cell>
          <cell r="H53">
            <v>56.106490541422048</v>
          </cell>
          <cell r="I53" t="str">
            <v/>
          </cell>
          <cell r="J53">
            <v>0</v>
          </cell>
          <cell r="K53">
            <v>420</v>
          </cell>
          <cell r="L53">
            <v>0</v>
          </cell>
          <cell r="M53">
            <v>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89-90</v>
          </cell>
          <cell r="C54">
            <v>420</v>
          </cell>
          <cell r="D54">
            <v>2000</v>
          </cell>
          <cell r="E54">
            <v>2369.84</v>
          </cell>
          <cell r="F54">
            <v>118.492</v>
          </cell>
          <cell r="G54">
            <v>73.63</v>
          </cell>
          <cell r="H54">
            <v>64.411828658404005</v>
          </cell>
          <cell r="I54">
            <v>205</v>
          </cell>
          <cell r="J54">
            <v>8.6503730209634409</v>
          </cell>
          <cell r="K54">
            <v>430</v>
          </cell>
          <cell r="L54">
            <v>0</v>
          </cell>
          <cell r="M54">
            <v>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90-91</v>
          </cell>
          <cell r="C55">
            <v>420</v>
          </cell>
          <cell r="D55">
            <v>2200</v>
          </cell>
          <cell r="E55">
            <v>2292.38</v>
          </cell>
          <cell r="F55">
            <v>104.19909090909091</v>
          </cell>
          <cell r="G55">
            <v>73.5</v>
          </cell>
          <cell r="H55">
            <v>62.30647966949337</v>
          </cell>
          <cell r="I55">
            <v>212.26</v>
          </cell>
          <cell r="J55">
            <v>9.2593723553686562</v>
          </cell>
          <cell r="K55">
            <v>435</v>
          </cell>
          <cell r="L55">
            <v>0</v>
          </cell>
          <cell r="M55">
            <v>0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91-92</v>
          </cell>
          <cell r="C56">
            <v>420</v>
          </cell>
          <cell r="D56">
            <v>2200</v>
          </cell>
          <cell r="E56">
            <v>2607.5700000000002</v>
          </cell>
          <cell r="F56">
            <v>118.52590909090911</v>
          </cell>
          <cell r="G56">
            <v>87.35</v>
          </cell>
          <cell r="H56">
            <v>70.873287671232887</v>
          </cell>
          <cell r="I56">
            <v>255</v>
          </cell>
          <cell r="J56">
            <v>9.7792197333149247</v>
          </cell>
          <cell r="K56">
            <v>415</v>
          </cell>
          <cell r="L56">
            <v>0</v>
          </cell>
          <cell r="M56">
            <v>0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92-93</v>
          </cell>
          <cell r="C57">
            <v>420</v>
          </cell>
          <cell r="D57">
            <v>2400</v>
          </cell>
          <cell r="E57">
            <v>2406.0700000000002</v>
          </cell>
          <cell r="F57">
            <v>100.25291666666668</v>
          </cell>
          <cell r="G57">
            <v>78.28</v>
          </cell>
          <cell r="H57">
            <v>65.396553598608406</v>
          </cell>
          <cell r="I57">
            <v>224.43</v>
          </cell>
          <cell r="J57">
            <v>9.3276587962943722</v>
          </cell>
          <cell r="K57">
            <v>425</v>
          </cell>
          <cell r="L57">
            <v>0</v>
          </cell>
          <cell r="M57">
            <v>0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93-94</v>
          </cell>
          <cell r="C58">
            <v>420</v>
          </cell>
          <cell r="D58">
            <v>2534</v>
          </cell>
          <cell r="E58">
            <v>2504.9</v>
          </cell>
          <cell r="F58">
            <v>98.851617995264405</v>
          </cell>
          <cell r="G58">
            <v>79.501534246575346</v>
          </cell>
          <cell r="H58">
            <v>68.082735377255929</v>
          </cell>
          <cell r="I58">
            <v>254.25299999999999</v>
          </cell>
          <cell r="J58">
            <v>10.150225557906502</v>
          </cell>
          <cell r="K58">
            <v>440</v>
          </cell>
          <cell r="L58">
            <v>0</v>
          </cell>
          <cell r="M58">
            <v>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94-95</v>
          </cell>
          <cell r="C59">
            <v>420</v>
          </cell>
          <cell r="D59">
            <v>2480</v>
          </cell>
          <cell r="E59">
            <v>2383</v>
          </cell>
          <cell r="F59">
            <v>96.088709677419359</v>
          </cell>
          <cell r="G59">
            <v>77</v>
          </cell>
          <cell r="H59">
            <v>64.769515111980866</v>
          </cell>
          <cell r="I59">
            <v>253</v>
          </cell>
          <cell r="J59">
            <v>10.616869492236676</v>
          </cell>
          <cell r="K59">
            <v>420</v>
          </cell>
          <cell r="L59">
            <v>0</v>
          </cell>
          <cell r="M59">
            <v>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95-96</v>
          </cell>
          <cell r="C60">
            <v>420</v>
          </cell>
          <cell r="D60">
            <v>2500</v>
          </cell>
          <cell r="E60">
            <v>2636</v>
          </cell>
          <cell r="F60">
            <v>105.44</v>
          </cell>
          <cell r="G60">
            <v>81</v>
          </cell>
          <cell r="H60">
            <v>71.450255876485386</v>
          </cell>
          <cell r="I60">
            <v>267.8</v>
          </cell>
          <cell r="J60">
            <v>10.159332321699544</v>
          </cell>
          <cell r="K60">
            <v>420</v>
          </cell>
          <cell r="L60">
            <v>0</v>
          </cell>
          <cell r="M60">
            <v>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96-97</v>
          </cell>
          <cell r="C61">
            <v>420</v>
          </cell>
          <cell r="D61">
            <v>2550</v>
          </cell>
          <cell r="E61">
            <v>2712.5</v>
          </cell>
          <cell r="F61">
            <v>106.37254901960785</v>
          </cell>
          <cell r="G61">
            <v>79.599999999999994</v>
          </cell>
          <cell r="H61">
            <v>73.725266362252668</v>
          </cell>
          <cell r="I61">
            <v>250.7</v>
          </cell>
          <cell r="J61">
            <v>9.2423963133640559</v>
          </cell>
          <cell r="K61">
            <v>440</v>
          </cell>
          <cell r="L61">
            <v>0</v>
          </cell>
          <cell r="M61">
            <v>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97-98</v>
          </cell>
          <cell r="C62">
            <v>420</v>
          </cell>
          <cell r="D62">
            <v>2550</v>
          </cell>
          <cell r="E62">
            <v>2757.26</v>
          </cell>
          <cell r="F62">
            <v>108.1278431372549</v>
          </cell>
          <cell r="G62">
            <v>81.400000000000006</v>
          </cell>
          <cell r="H62">
            <v>74.941835181561203</v>
          </cell>
          <cell r="I62">
            <v>268.755</v>
          </cell>
          <cell r="J62">
            <v>9.7471765448307366</v>
          </cell>
          <cell r="K62">
            <v>435</v>
          </cell>
          <cell r="L62">
            <v>0</v>
          </cell>
          <cell r="M62">
            <v>0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>98-99</v>
          </cell>
          <cell r="C63">
            <v>420</v>
          </cell>
          <cell r="D63">
            <v>2600</v>
          </cell>
          <cell r="E63">
            <v>2723.45</v>
          </cell>
          <cell r="F63">
            <v>104.74807692307692</v>
          </cell>
          <cell r="G63">
            <v>80.400000000000006</v>
          </cell>
          <cell r="H63">
            <v>74.022885409871705</v>
          </cell>
          <cell r="I63">
            <v>266.60000000000002</v>
          </cell>
          <cell r="J63">
            <v>9.7890543244781458</v>
          </cell>
          <cell r="K63">
            <v>430</v>
          </cell>
          <cell r="L63">
            <v>0</v>
          </cell>
          <cell r="M63">
            <v>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>
            <v>420</v>
          </cell>
          <cell r="D64">
            <v>2700</v>
          </cell>
          <cell r="E64">
            <v>2614.8000000000002</v>
          </cell>
          <cell r="F64">
            <v>96.844444444444449</v>
          </cell>
          <cell r="G64">
            <v>81.3</v>
          </cell>
          <cell r="H64">
            <v>70.900000000000006</v>
          </cell>
          <cell r="I64">
            <v>260.7</v>
          </cell>
          <cell r="J64">
            <v>10</v>
          </cell>
          <cell r="K64">
            <v>420</v>
          </cell>
          <cell r="L64">
            <v>0</v>
          </cell>
          <cell r="M64">
            <v>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>00-01</v>
          </cell>
          <cell r="C65">
            <v>420</v>
          </cell>
          <cell r="D65">
            <v>2800</v>
          </cell>
          <cell r="E65">
            <v>2792.13</v>
          </cell>
          <cell r="F65">
            <v>99.718928571428577</v>
          </cell>
          <cell r="G65">
            <v>87.16</v>
          </cell>
          <cell r="H65">
            <v>75.89</v>
          </cell>
          <cell r="I65">
            <v>267.75</v>
          </cell>
          <cell r="J65">
            <v>9.59</v>
          </cell>
          <cell r="K65">
            <v>420</v>
          </cell>
          <cell r="L65">
            <v>0</v>
          </cell>
          <cell r="M65">
            <v>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 t="str">
            <v>Average last 5 years</v>
          </cell>
          <cell r="B66" t="str">
            <v xml:space="preserve">Forced   Outage   </v>
          </cell>
          <cell r="C66" t="str">
            <v>MU</v>
          </cell>
          <cell r="D66">
            <v>2640</v>
          </cell>
          <cell r="E66">
            <v>2720.0279999999998</v>
          </cell>
          <cell r="F66">
            <v>103.16236841916255</v>
          </cell>
          <cell r="G66">
            <v>81.972000000000008</v>
          </cell>
          <cell r="H66">
            <v>73.895997390737122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KORBA WEST II</v>
          </cell>
          <cell r="B67" t="str">
            <v>88-89</v>
          </cell>
          <cell r="C67">
            <v>420</v>
          </cell>
          <cell r="D67">
            <v>1500</v>
          </cell>
          <cell r="E67">
            <v>1556.53</v>
          </cell>
          <cell r="F67">
            <v>103.76866666666666</v>
          </cell>
          <cell r="G67">
            <v>60.17</v>
          </cell>
          <cell r="H67">
            <v>42.306207871276364</v>
          </cell>
          <cell r="I67" t="str">
            <v/>
          </cell>
          <cell r="J67">
            <v>0</v>
          </cell>
          <cell r="K67">
            <v>405</v>
          </cell>
          <cell r="L67">
            <v>0</v>
          </cell>
          <cell r="M67">
            <v>0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>89-90</v>
          </cell>
          <cell r="C68">
            <v>420</v>
          </cell>
          <cell r="D68">
            <v>1560</v>
          </cell>
          <cell r="E68">
            <v>1683.58</v>
          </cell>
          <cell r="F68">
            <v>107.92179487179487</v>
          </cell>
          <cell r="G68">
            <v>52.76</v>
          </cell>
          <cell r="H68">
            <v>45.759404218308326</v>
          </cell>
          <cell r="I68">
            <v>149</v>
          </cell>
          <cell r="J68">
            <v>8.8501882892407853</v>
          </cell>
          <cell r="K68">
            <v>420</v>
          </cell>
          <cell r="L68">
            <v>0</v>
          </cell>
          <cell r="M68">
            <v>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90-91</v>
          </cell>
          <cell r="C69">
            <v>420</v>
          </cell>
          <cell r="D69">
            <v>2200</v>
          </cell>
          <cell r="E69">
            <v>2768.58</v>
          </cell>
          <cell r="F69">
            <v>125.84454545454545</v>
          </cell>
          <cell r="G69">
            <v>89.4</v>
          </cell>
          <cell r="H69">
            <v>75.249510763209386</v>
          </cell>
          <cell r="I69">
            <v>260.75</v>
          </cell>
          <cell r="J69">
            <v>9.4181854958137379</v>
          </cell>
          <cell r="K69">
            <v>420</v>
          </cell>
          <cell r="L69">
            <v>0</v>
          </cell>
          <cell r="M69">
            <v>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>
            <v>420</v>
          </cell>
          <cell r="D70">
            <v>2200</v>
          </cell>
          <cell r="E70">
            <v>2041.83</v>
          </cell>
          <cell r="F70">
            <v>92.810454545454547</v>
          </cell>
          <cell r="G70">
            <v>68.760000000000005</v>
          </cell>
          <cell r="H70">
            <v>55.496575342465754</v>
          </cell>
          <cell r="I70">
            <v>189.16</v>
          </cell>
          <cell r="J70">
            <v>9.2642384527605142</v>
          </cell>
          <cell r="K70">
            <v>420</v>
          </cell>
          <cell r="L70">
            <v>0</v>
          </cell>
          <cell r="M70">
            <v>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>
            <v>420</v>
          </cell>
          <cell r="D71">
            <v>2400</v>
          </cell>
          <cell r="E71">
            <v>2447.34</v>
          </cell>
          <cell r="F71">
            <v>101.9725</v>
          </cell>
          <cell r="G71">
            <v>81.28</v>
          </cell>
          <cell r="H71">
            <v>66.518264840182653</v>
          </cell>
          <cell r="I71">
            <v>229.96</v>
          </cell>
          <cell r="J71">
            <v>9.3963241723667323</v>
          </cell>
          <cell r="K71">
            <v>420</v>
          </cell>
          <cell r="L71">
            <v>0</v>
          </cell>
          <cell r="M71">
            <v>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93-94</v>
          </cell>
          <cell r="C72">
            <v>420</v>
          </cell>
          <cell r="D72">
            <v>2466</v>
          </cell>
          <cell r="E72">
            <v>2435.13</v>
          </cell>
          <cell r="F72">
            <v>98.748175182481745</v>
          </cell>
          <cell r="G72">
            <v>80.770465753424659</v>
          </cell>
          <cell r="H72">
            <v>66.186399217221137</v>
          </cell>
          <cell r="I72">
            <v>241.17</v>
          </cell>
          <cell r="J72">
            <v>9.9037833709083287</v>
          </cell>
          <cell r="K72">
            <v>425</v>
          </cell>
          <cell r="L72">
            <v>0</v>
          </cell>
          <cell r="M72">
            <v>0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>94-95</v>
          </cell>
          <cell r="C73">
            <v>420</v>
          </cell>
          <cell r="D73">
            <v>2520</v>
          </cell>
          <cell r="E73">
            <v>2072</v>
          </cell>
          <cell r="F73">
            <v>82.222222222222229</v>
          </cell>
          <cell r="G73">
            <v>67.599999999999994</v>
          </cell>
          <cell r="H73">
            <v>56.316590563165903</v>
          </cell>
          <cell r="I73">
            <v>207</v>
          </cell>
          <cell r="J73">
            <v>9.9903474903474905</v>
          </cell>
          <cell r="K73">
            <v>420</v>
          </cell>
          <cell r="L73">
            <v>0</v>
          </cell>
          <cell r="M73">
            <v>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95-96</v>
          </cell>
          <cell r="C74">
            <v>420</v>
          </cell>
          <cell r="D74">
            <v>2550</v>
          </cell>
          <cell r="E74">
            <v>2024.8</v>
          </cell>
          <cell r="F74">
            <v>79.403921568627453</v>
          </cell>
          <cell r="G74">
            <v>65</v>
          </cell>
          <cell r="H74">
            <v>54.883337670222915</v>
          </cell>
          <cell r="I74">
            <v>200</v>
          </cell>
          <cell r="J74">
            <v>9.8775187672856575</v>
          </cell>
          <cell r="K74">
            <v>420</v>
          </cell>
          <cell r="L74">
            <v>0</v>
          </cell>
          <cell r="M74">
            <v>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96-97</v>
          </cell>
          <cell r="C75">
            <v>420</v>
          </cell>
          <cell r="D75">
            <v>2550</v>
          </cell>
          <cell r="E75">
            <v>2200.6</v>
          </cell>
          <cell r="F75">
            <v>86.298039215686273</v>
          </cell>
          <cell r="G75">
            <v>73.599999999999994</v>
          </cell>
          <cell r="H75">
            <v>59.811915633833443</v>
          </cell>
          <cell r="I75">
            <v>221.2</v>
          </cell>
          <cell r="J75">
            <v>10.051804053439971</v>
          </cell>
          <cell r="K75">
            <v>415</v>
          </cell>
          <cell r="L75">
            <v>0</v>
          </cell>
          <cell r="M75">
            <v>0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97-98</v>
          </cell>
          <cell r="C76">
            <v>420</v>
          </cell>
          <cell r="D76">
            <v>2550</v>
          </cell>
          <cell r="E76">
            <v>2273.96</v>
          </cell>
          <cell r="F76">
            <v>89.174901960784311</v>
          </cell>
          <cell r="G76">
            <v>72</v>
          </cell>
          <cell r="H76">
            <v>61.805827353772557</v>
          </cell>
          <cell r="I76">
            <v>227.755</v>
          </cell>
          <cell r="J76">
            <v>10.015787436894229</v>
          </cell>
          <cell r="K76">
            <v>440</v>
          </cell>
          <cell r="L76">
            <v>0</v>
          </cell>
          <cell r="M76">
            <v>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>98-99</v>
          </cell>
          <cell r="C77">
            <v>420</v>
          </cell>
          <cell r="D77">
            <v>2600</v>
          </cell>
          <cell r="E77">
            <v>2594.7199999999998</v>
          </cell>
          <cell r="F77">
            <v>99.796923076923065</v>
          </cell>
          <cell r="G77">
            <v>81.5</v>
          </cell>
          <cell r="H77">
            <v>70.524026962383118</v>
          </cell>
          <cell r="I77">
            <v>265</v>
          </cell>
          <cell r="J77">
            <v>10.213048036011594</v>
          </cell>
          <cell r="K77">
            <v>420</v>
          </cell>
          <cell r="L77">
            <v>0</v>
          </cell>
          <cell r="M77">
            <v>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99-00</v>
          </cell>
          <cell r="C78">
            <v>420</v>
          </cell>
          <cell r="D78">
            <v>2600</v>
          </cell>
          <cell r="E78">
            <v>2403.0500000000002</v>
          </cell>
          <cell r="F78">
            <v>92.425000000000011</v>
          </cell>
          <cell r="G78">
            <v>73.599999999999994</v>
          </cell>
          <cell r="H78">
            <v>65.099999999999994</v>
          </cell>
          <cell r="I78">
            <v>228</v>
          </cell>
          <cell r="J78">
            <v>9.5</v>
          </cell>
          <cell r="K78">
            <v>415</v>
          </cell>
          <cell r="L78">
            <v>0</v>
          </cell>
          <cell r="M78">
            <v>0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00-01</v>
          </cell>
          <cell r="C79">
            <v>420</v>
          </cell>
          <cell r="D79">
            <v>2650</v>
          </cell>
          <cell r="E79">
            <v>2163.6799999999998</v>
          </cell>
          <cell r="F79">
            <v>81.648301886792439</v>
          </cell>
          <cell r="G79">
            <v>67.81</v>
          </cell>
          <cell r="H79">
            <v>58.81</v>
          </cell>
          <cell r="I79">
            <v>216.61</v>
          </cell>
          <cell r="J79">
            <v>10.01</v>
          </cell>
          <cell r="K79">
            <v>410</v>
          </cell>
          <cell r="L79">
            <v>0</v>
          </cell>
          <cell r="M79">
            <v>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 t="str">
            <v>Average last 5 years</v>
          </cell>
          <cell r="B80" t="str">
            <v>Thermal  Auxiliary Consumption   Percentage</v>
          </cell>
          <cell r="C80" t="str">
            <v>%</v>
          </cell>
          <cell r="D80">
            <v>2590</v>
          </cell>
          <cell r="E80">
            <v>2327.2019999999998</v>
          </cell>
          <cell r="F80">
            <v>89.868633228037226</v>
          </cell>
          <cell r="G80">
            <v>73.701999999999998</v>
          </cell>
          <cell r="H80">
            <v>63.210353989997827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 t="str">
            <v xml:space="preserve">KORBA WEST </v>
          </cell>
          <cell r="B81" t="str">
            <v>88-89</v>
          </cell>
          <cell r="C81">
            <v>840</v>
          </cell>
          <cell r="D81">
            <v>3500</v>
          </cell>
          <cell r="E81">
            <v>3620.8</v>
          </cell>
          <cell r="F81">
            <v>103.45142857142856</v>
          </cell>
          <cell r="G81">
            <v>64.435000000000002</v>
          </cell>
          <cell r="H81" t="str">
            <v>***</v>
          </cell>
          <cell r="I81">
            <v>0</v>
          </cell>
          <cell r="J81">
            <v>0</v>
          </cell>
          <cell r="K81" t="str">
            <v/>
          </cell>
          <cell r="L81" t="str">
            <v/>
          </cell>
          <cell r="M81" t="str">
            <v/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/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90-91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/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>91-92</v>
          </cell>
          <cell r="C84">
            <v>840</v>
          </cell>
          <cell r="D84">
            <v>4400</v>
          </cell>
          <cell r="E84">
            <v>4649.3999999999996</v>
          </cell>
          <cell r="F84">
            <v>105.66818181818181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/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92-93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/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93-94</v>
          </cell>
          <cell r="C86">
            <v>840</v>
          </cell>
          <cell r="D86">
            <v>5000</v>
          </cell>
          <cell r="E86">
            <v>4940.0300000000007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94-95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/>
          </cell>
          <cell r="B92" t="str">
            <v>99-00</v>
          </cell>
          <cell r="C92">
            <v>840</v>
          </cell>
          <cell r="D92">
            <v>5300</v>
          </cell>
          <cell r="E92">
            <v>5017.8999999999996</v>
          </cell>
          <cell r="F92">
            <v>94.677358490566021</v>
          </cell>
          <cell r="G92">
            <v>77.5</v>
          </cell>
          <cell r="H92">
            <v>68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00-01</v>
          </cell>
          <cell r="C93">
            <v>840</v>
          </cell>
          <cell r="D93">
            <v>5450</v>
          </cell>
          <cell r="E93">
            <v>4955.8099999999995</v>
          </cell>
          <cell r="F93">
            <v>90.932293577981639</v>
          </cell>
          <cell r="G93">
            <v>77.48</v>
          </cell>
          <cell r="H93">
            <v>67.349999999999994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 t="str">
            <v>Average last 5 years</v>
          </cell>
          <cell r="B94" t="str">
            <v xml:space="preserve">Target (PLAN )   </v>
          </cell>
          <cell r="C94" t="str">
            <v>MU</v>
          </cell>
          <cell r="D94">
            <v>5230</v>
          </cell>
          <cell r="E94">
            <v>5047.24</v>
          </cell>
          <cell r="F94">
            <v>96.573763747042861</v>
          </cell>
          <cell r="G94">
            <v>76.955999999999989</v>
          </cell>
          <cell r="H94">
            <v>68.553175690367468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 t="str">
            <v>STATE  LOAD  DESPATCH  CENTRE  M.P.E.B.  JABALPUR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 t="str">
            <v>AMARKANTAK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 t="str">
            <v>STATION NAME</v>
          </cell>
          <cell r="B97" t="str">
            <v>YEAR</v>
          </cell>
          <cell r="C97" t="str">
            <v>CAPACITY</v>
          </cell>
          <cell r="D97" t="str">
            <v>TARGET</v>
          </cell>
          <cell r="E97" t="str">
            <v>ACTUAL GENE.</v>
          </cell>
          <cell r="F97" t="str">
            <v>ACHIEVE-MENT</v>
          </cell>
          <cell r="G97" t="str">
            <v>AVAIL-ABILITY</v>
          </cell>
          <cell r="H97" t="str">
            <v>P.L.F.</v>
          </cell>
          <cell r="I97" t="str">
            <v>AUXILIARY CONSUMPTION</v>
          </cell>
          <cell r="J97">
            <v>0</v>
          </cell>
          <cell r="K97" t="str">
            <v>MAXIMUM DEMAND</v>
          </cell>
          <cell r="L97" t="str">
            <v>COAL IN MT</v>
          </cell>
          <cell r="M97">
            <v>0</v>
          </cell>
          <cell r="N97" t="str">
            <v>COAL CONSUMED</v>
          </cell>
          <cell r="O97">
            <v>0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MW</v>
          </cell>
          <cell r="D98" t="str">
            <v>MKwh</v>
          </cell>
          <cell r="E98" t="str">
            <v>MKwh</v>
          </cell>
          <cell r="F98" t="str">
            <v>%</v>
          </cell>
          <cell r="G98" t="str">
            <v>%</v>
          </cell>
          <cell r="H98" t="str">
            <v>%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 t="str">
            <v>AMARKANTAK I</v>
          </cell>
          <cell r="B99" t="str">
            <v>88-89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/>
          </cell>
          <cell r="J99">
            <v>0</v>
          </cell>
          <cell r="K99">
            <v>61</v>
          </cell>
          <cell r="L99">
            <v>0</v>
          </cell>
          <cell r="M99">
            <v>0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89-90</v>
          </cell>
          <cell r="C100">
            <v>60</v>
          </cell>
          <cell r="D100">
            <v>330</v>
          </cell>
          <cell r="E100">
            <v>348.29</v>
          </cell>
          <cell r="F100">
            <v>105.54242424242425</v>
          </cell>
          <cell r="G100">
            <v>94.49</v>
          </cell>
          <cell r="H100">
            <v>66.265220700152213</v>
          </cell>
          <cell r="I100" t="str">
            <v/>
          </cell>
          <cell r="J100">
            <v>0</v>
          </cell>
          <cell r="K100">
            <v>60</v>
          </cell>
          <cell r="L100">
            <v>0</v>
          </cell>
          <cell r="M100">
            <v>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/>
          </cell>
          <cell r="B101" t="str">
            <v>90-91</v>
          </cell>
          <cell r="C101">
            <v>60</v>
          </cell>
          <cell r="D101">
            <v>350</v>
          </cell>
          <cell r="E101">
            <v>212.54</v>
          </cell>
          <cell r="F101">
            <v>60.725714285714282</v>
          </cell>
          <cell r="G101">
            <v>55.52</v>
          </cell>
          <cell r="H101">
            <v>40.43759512937595</v>
          </cell>
          <cell r="I101">
            <v>21.16</v>
          </cell>
          <cell r="J101">
            <v>9.9557730309588788</v>
          </cell>
          <cell r="K101">
            <v>58</v>
          </cell>
          <cell r="L101">
            <v>0</v>
          </cell>
          <cell r="M101">
            <v>0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91-92</v>
          </cell>
          <cell r="C102">
            <v>60</v>
          </cell>
          <cell r="D102">
            <v>350</v>
          </cell>
          <cell r="E102">
            <v>166.64</v>
          </cell>
          <cell r="F102">
            <v>47.611428571428569</v>
          </cell>
          <cell r="G102">
            <v>42.98</v>
          </cell>
          <cell r="H102">
            <v>31.704718417047182</v>
          </cell>
          <cell r="I102">
            <v>17.46</v>
          </cell>
          <cell r="J102">
            <v>10.477676428228518</v>
          </cell>
          <cell r="K102">
            <v>30</v>
          </cell>
          <cell r="L102">
            <v>0</v>
          </cell>
          <cell r="M102">
            <v>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/>
          </cell>
          <cell r="B103" t="str">
            <v>92-93</v>
          </cell>
          <cell r="C103">
            <v>60</v>
          </cell>
          <cell r="D103">
            <v>300</v>
          </cell>
          <cell r="E103">
            <v>284.81</v>
          </cell>
          <cell r="F103">
            <v>94.936666666666667</v>
          </cell>
          <cell r="G103">
            <v>87.9</v>
          </cell>
          <cell r="H103">
            <v>54.965647676393395</v>
          </cell>
          <cell r="I103">
            <v>29.54</v>
          </cell>
          <cell r="J103">
            <v>10.371826831923036</v>
          </cell>
          <cell r="K103">
            <v>50</v>
          </cell>
          <cell r="L103">
            <v>0</v>
          </cell>
          <cell r="M103">
            <v>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93-94</v>
          </cell>
          <cell r="C104">
            <v>50</v>
          </cell>
          <cell r="D104">
            <v>300</v>
          </cell>
          <cell r="E104">
            <v>304.72899999999998</v>
          </cell>
          <cell r="F104">
            <v>101.57633333333332</v>
          </cell>
          <cell r="G104">
            <v>92.043342465753426</v>
          </cell>
          <cell r="H104">
            <v>69.572831050228316</v>
          </cell>
          <cell r="I104">
            <v>32.345314999999999</v>
          </cell>
          <cell r="J104">
            <v>10.614452513544823</v>
          </cell>
          <cell r="K104">
            <v>50</v>
          </cell>
          <cell r="L104">
            <v>0</v>
          </cell>
          <cell r="M104">
            <v>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/>
          </cell>
          <cell r="B105" t="str">
            <v>94-95</v>
          </cell>
          <cell r="C105">
            <v>50</v>
          </cell>
          <cell r="D105">
            <v>300</v>
          </cell>
          <cell r="E105">
            <v>304.39999999999998</v>
          </cell>
          <cell r="F105">
            <v>101.46666666666665</v>
          </cell>
          <cell r="G105">
            <v>89.8</v>
          </cell>
          <cell r="H105">
            <v>69.49771689497716</v>
          </cell>
          <cell r="I105">
            <v>31.2</v>
          </cell>
          <cell r="J105">
            <v>10.249671484888305</v>
          </cell>
          <cell r="K105">
            <v>50</v>
          </cell>
          <cell r="L105">
            <v>0</v>
          </cell>
          <cell r="M105">
            <v>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95-96</v>
          </cell>
          <cell r="C106">
            <v>50</v>
          </cell>
          <cell r="D106">
            <v>300</v>
          </cell>
          <cell r="E106">
            <v>294.39999999999998</v>
          </cell>
          <cell r="F106">
            <v>98.133333333333326</v>
          </cell>
          <cell r="G106">
            <v>90.6</v>
          </cell>
          <cell r="H106">
            <v>67.030965391621123</v>
          </cell>
          <cell r="I106">
            <v>32.299999999999997</v>
          </cell>
          <cell r="J106">
            <v>10.971467391304348</v>
          </cell>
          <cell r="K106">
            <v>50</v>
          </cell>
          <cell r="L106">
            <v>0</v>
          </cell>
          <cell r="M106">
            <v>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/>
          </cell>
          <cell r="B107" t="str">
            <v>96-97</v>
          </cell>
          <cell r="C107">
            <v>50</v>
          </cell>
          <cell r="D107">
            <v>300</v>
          </cell>
          <cell r="E107">
            <v>258.89999999999998</v>
          </cell>
          <cell r="F107">
            <v>86.299999999999983</v>
          </cell>
          <cell r="G107">
            <v>85.6</v>
          </cell>
          <cell r="H107">
            <v>59.10958904109588</v>
          </cell>
          <cell r="I107">
            <v>29</v>
          </cell>
          <cell r="J107">
            <v>11.201235998455003</v>
          </cell>
          <cell r="K107">
            <v>49</v>
          </cell>
          <cell r="L107">
            <v>0</v>
          </cell>
          <cell r="M107">
            <v>0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97-98</v>
          </cell>
          <cell r="C108">
            <v>50</v>
          </cell>
          <cell r="D108">
            <v>300</v>
          </cell>
          <cell r="E108">
            <v>251.97</v>
          </cell>
          <cell r="F108">
            <v>83.99</v>
          </cell>
          <cell r="G108">
            <v>87.6</v>
          </cell>
          <cell r="H108">
            <v>57.527397260273972</v>
          </cell>
          <cell r="I108">
            <v>30.628</v>
          </cell>
          <cell r="J108">
            <v>12.155415327221496</v>
          </cell>
          <cell r="K108">
            <v>50</v>
          </cell>
          <cell r="L108">
            <v>0</v>
          </cell>
          <cell r="M108">
            <v>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/>
          </cell>
          <cell r="B109" t="str">
            <v>98-99</v>
          </cell>
          <cell r="C109">
            <v>50</v>
          </cell>
          <cell r="D109">
            <v>300</v>
          </cell>
          <cell r="E109">
            <v>202.17</v>
          </cell>
          <cell r="F109">
            <v>67.39</v>
          </cell>
          <cell r="G109">
            <v>76</v>
          </cell>
          <cell r="H109">
            <v>46.157534246575345</v>
          </cell>
          <cell r="I109">
            <v>25.5</v>
          </cell>
          <cell r="J109">
            <v>12.613147351239057</v>
          </cell>
          <cell r="K109">
            <v>49</v>
          </cell>
          <cell r="L109">
            <v>0</v>
          </cell>
          <cell r="M109">
            <v>0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99-00</v>
          </cell>
          <cell r="C110">
            <v>50</v>
          </cell>
          <cell r="D110">
            <v>250</v>
          </cell>
          <cell r="E110">
            <v>248.2</v>
          </cell>
          <cell r="F110">
            <v>98.9</v>
          </cell>
          <cell r="G110">
            <v>86.2</v>
          </cell>
          <cell r="H110">
            <v>56.5</v>
          </cell>
          <cell r="I110">
            <v>29.3</v>
          </cell>
          <cell r="J110">
            <v>11.804995970991136</v>
          </cell>
          <cell r="K110">
            <v>50</v>
          </cell>
          <cell r="L110">
            <v>0</v>
          </cell>
          <cell r="M110">
            <v>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/>
          </cell>
          <cell r="B111" t="str">
            <v>00-01</v>
          </cell>
          <cell r="C111">
            <v>50</v>
          </cell>
          <cell r="D111">
            <v>250</v>
          </cell>
          <cell r="E111">
            <v>180.96</v>
          </cell>
          <cell r="F111">
            <v>71.81</v>
          </cell>
          <cell r="G111">
            <v>64.22</v>
          </cell>
          <cell r="H111">
            <v>41.31</v>
          </cell>
          <cell r="I111">
            <v>23.72</v>
          </cell>
          <cell r="J111">
            <v>13.1078691423519</v>
          </cell>
          <cell r="K111">
            <v>49</v>
          </cell>
          <cell r="L111">
            <v>0</v>
          </cell>
          <cell r="M111">
            <v>0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Average last 5 years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>
            <v>81.677999999999983</v>
          </cell>
          <cell r="G112">
            <v>79.924000000000007</v>
          </cell>
          <cell r="H112">
            <v>52.120904109589034</v>
          </cell>
          <cell r="I112">
            <v>27.6296</v>
          </cell>
          <cell r="J112">
            <v>12.176532758051719</v>
          </cell>
          <cell r="K112">
            <v>49.4</v>
          </cell>
          <cell r="L112">
            <v>0</v>
          </cell>
          <cell r="M112">
            <v>0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>AMARKANTAK II</v>
          </cell>
          <cell r="B113" t="str">
            <v>88-89</v>
          </cell>
          <cell r="C113">
            <v>240</v>
          </cell>
          <cell r="D113">
            <v>1250</v>
          </cell>
          <cell r="E113">
            <v>1209.6600000000001</v>
          </cell>
          <cell r="F113">
            <v>96.772800000000018</v>
          </cell>
          <cell r="G113">
            <v>78.19</v>
          </cell>
          <cell r="H113">
            <v>57.537100456621012</v>
          </cell>
          <cell r="I113" t="str">
            <v/>
          </cell>
          <cell r="J113">
            <v>0</v>
          </cell>
          <cell r="K113">
            <v>230</v>
          </cell>
          <cell r="L113">
            <v>0</v>
          </cell>
          <cell r="M113">
            <v>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/>
          </cell>
          <cell r="B114" t="str">
            <v>89-90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L114">
            <v>0</v>
          </cell>
          <cell r="M114">
            <v>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90-91</v>
          </cell>
          <cell r="C115">
            <v>240</v>
          </cell>
          <cell r="D115">
            <v>1250</v>
          </cell>
          <cell r="E115">
            <v>791.39</v>
          </cell>
          <cell r="F115">
            <v>63.311199999999999</v>
          </cell>
          <cell r="G115">
            <v>55.96</v>
          </cell>
          <cell r="H115">
            <v>37.642218417047182</v>
          </cell>
          <cell r="I115">
            <v>87.17</v>
          </cell>
          <cell r="J115">
            <v>11.014796750022112</v>
          </cell>
          <cell r="K115">
            <v>190</v>
          </cell>
          <cell r="L115">
            <v>0</v>
          </cell>
          <cell r="M115">
            <v>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91-92</v>
          </cell>
          <cell r="C116">
            <v>240</v>
          </cell>
          <cell r="D116">
            <v>1200</v>
          </cell>
          <cell r="E116">
            <v>902.14</v>
          </cell>
          <cell r="F116">
            <v>75.178333333333327</v>
          </cell>
          <cell r="G116">
            <v>63.18</v>
          </cell>
          <cell r="H116">
            <v>42.792767152398298</v>
          </cell>
          <cell r="I116">
            <v>96.78</v>
          </cell>
          <cell r="J116">
            <v>10.727824949564368</v>
          </cell>
          <cell r="K116">
            <v>195</v>
          </cell>
          <cell r="L116">
            <v>0</v>
          </cell>
          <cell r="M116">
            <v>0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92-93</v>
          </cell>
          <cell r="C117">
            <v>240</v>
          </cell>
          <cell r="D117">
            <v>1200</v>
          </cell>
          <cell r="E117">
            <v>991.24</v>
          </cell>
          <cell r="F117">
            <v>82.603333333333339</v>
          </cell>
          <cell r="G117">
            <v>70.989999999999995</v>
          </cell>
          <cell r="H117">
            <v>47.148021308980212</v>
          </cell>
          <cell r="I117">
            <v>106.47</v>
          </cell>
          <cell r="J117">
            <v>10.741091965618821</v>
          </cell>
          <cell r="K117">
            <v>211</v>
          </cell>
          <cell r="L117">
            <v>0</v>
          </cell>
          <cell r="M117">
            <v>0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93-94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L118">
            <v>0</v>
          </cell>
          <cell r="M118">
            <v>0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94-95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L119">
            <v>0</v>
          </cell>
          <cell r="M119">
            <v>0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L120">
            <v>0</v>
          </cell>
          <cell r="M120">
            <v>0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L121">
            <v>0</v>
          </cell>
          <cell r="M121">
            <v>0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L122">
            <v>0</v>
          </cell>
          <cell r="M122">
            <v>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/>
          </cell>
          <cell r="B123" t="str">
            <v>98-99</v>
          </cell>
          <cell r="C123">
            <v>240</v>
          </cell>
          <cell r="D123">
            <v>1200</v>
          </cell>
          <cell r="E123">
            <v>997.7</v>
          </cell>
          <cell r="F123">
            <v>83.141666666666666</v>
          </cell>
          <cell r="G123">
            <v>58.8</v>
          </cell>
          <cell r="H123">
            <v>47.455289193302889</v>
          </cell>
          <cell r="I123">
            <v>97.4</v>
          </cell>
          <cell r="J123">
            <v>9.7624536433797733</v>
          </cell>
          <cell r="K123">
            <v>220</v>
          </cell>
          <cell r="L123">
            <v>0</v>
          </cell>
          <cell r="M123">
            <v>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99-00</v>
          </cell>
          <cell r="C124">
            <v>240</v>
          </cell>
          <cell r="D124">
            <v>900</v>
          </cell>
          <cell r="E124">
            <v>1048.8</v>
          </cell>
          <cell r="F124">
            <v>87.4</v>
          </cell>
          <cell r="G124">
            <v>65.099999999999994</v>
          </cell>
          <cell r="H124">
            <v>49.7</v>
          </cell>
          <cell r="I124">
            <v>105.9</v>
          </cell>
          <cell r="J124">
            <v>10.09725400457666</v>
          </cell>
          <cell r="K124">
            <v>200</v>
          </cell>
          <cell r="L124">
            <v>0</v>
          </cell>
          <cell r="M124">
            <v>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>00-01</v>
          </cell>
          <cell r="C125">
            <v>240</v>
          </cell>
          <cell r="D125">
            <v>1150</v>
          </cell>
          <cell r="E125">
            <v>968.97</v>
          </cell>
          <cell r="F125">
            <v>84.19</v>
          </cell>
          <cell r="G125">
            <v>62.4</v>
          </cell>
          <cell r="H125">
            <v>46.09</v>
          </cell>
          <cell r="I125">
            <v>95.83</v>
          </cell>
          <cell r="J125">
            <v>9.8898830717153263</v>
          </cell>
          <cell r="K125">
            <v>200</v>
          </cell>
          <cell r="L125">
            <v>0</v>
          </cell>
          <cell r="M125">
            <v>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 t="str">
            <v>Average last 5 years</v>
          </cell>
          <cell r="B126" t="str">
            <v>ACHIEVEMENT Percentage of ( 2 )</v>
          </cell>
          <cell r="C126" t="str">
            <v>%</v>
          </cell>
          <cell r="D126">
            <v>1090</v>
          </cell>
          <cell r="E126">
            <v>792.46600000000001</v>
          </cell>
          <cell r="F126">
            <v>68.481533333333331</v>
          </cell>
          <cell r="G126">
            <v>49.6</v>
          </cell>
          <cell r="H126">
            <v>37.656477929984774</v>
          </cell>
          <cell r="I126">
            <v>78.753599999999992</v>
          </cell>
          <cell r="J126">
            <v>9.9780718101059911</v>
          </cell>
          <cell r="K126">
            <v>189</v>
          </cell>
          <cell r="L126">
            <v>0</v>
          </cell>
          <cell r="M126">
            <v>0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 t="str">
            <v>AMARKANTAK</v>
          </cell>
          <cell r="B127" t="str">
            <v>88-89</v>
          </cell>
          <cell r="C127">
            <v>300</v>
          </cell>
          <cell r="D127">
            <v>1550</v>
          </cell>
          <cell r="E127">
            <v>1584.98</v>
          </cell>
          <cell r="F127">
            <v>102.25677419354838</v>
          </cell>
          <cell r="G127">
            <v>80.05</v>
          </cell>
          <cell r="H127">
            <v>60.31126331811263</v>
          </cell>
          <cell r="I127">
            <v>0</v>
          </cell>
          <cell r="J127">
            <v>0</v>
          </cell>
          <cell r="K127" t="str">
            <v/>
          </cell>
          <cell r="L127" t="str">
            <v/>
          </cell>
          <cell r="M127" t="str">
            <v/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>89-90</v>
          </cell>
          <cell r="C128">
            <v>300</v>
          </cell>
          <cell r="D128">
            <v>1640</v>
          </cell>
          <cell r="E128">
            <v>1336.95</v>
          </cell>
          <cell r="F128">
            <v>81.521341463414629</v>
          </cell>
          <cell r="G128">
            <v>74.346000000000004</v>
          </cell>
          <cell r="H128">
            <v>50.873287671232873</v>
          </cell>
          <cell r="I128">
            <v>103</v>
          </cell>
          <cell r="J128">
            <v>7.7041026216388042</v>
          </cell>
          <cell r="K128" t="str">
            <v/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90-91</v>
          </cell>
          <cell r="C129">
            <v>300</v>
          </cell>
          <cell r="D129">
            <v>1600</v>
          </cell>
          <cell r="E129">
            <v>1003.93</v>
          </cell>
          <cell r="F129">
            <v>62.745624999999997</v>
          </cell>
          <cell r="G129">
            <v>55.871999999999993</v>
          </cell>
          <cell r="H129">
            <v>38.201293759512936</v>
          </cell>
          <cell r="I129">
            <v>108.33</v>
          </cell>
          <cell r="J129">
            <v>10.790592969629357</v>
          </cell>
          <cell r="K129" t="str">
            <v/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>91-92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/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92-93</v>
          </cell>
          <cell r="C131">
            <v>300</v>
          </cell>
          <cell r="D131">
            <v>1500</v>
          </cell>
          <cell r="E131">
            <v>1276.05</v>
          </cell>
          <cell r="F131">
            <v>85.07</v>
          </cell>
          <cell r="G131">
            <v>74.372</v>
          </cell>
          <cell r="H131">
            <v>48.693790640168515</v>
          </cell>
          <cell r="I131">
            <v>136.01</v>
          </cell>
          <cell r="J131">
            <v>10.65867324948082</v>
          </cell>
          <cell r="K131" t="str">
            <v/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/>
          </cell>
          <cell r="B132" t="str">
            <v>93-94</v>
          </cell>
          <cell r="C132">
            <v>290</v>
          </cell>
          <cell r="D132">
            <v>1420</v>
          </cell>
          <cell r="E132">
            <v>1375.2450000000001</v>
          </cell>
          <cell r="F132">
            <v>96.848239436619721</v>
          </cell>
          <cell r="G132">
            <v>73.858507321681628</v>
          </cell>
          <cell r="H132">
            <v>54.134978743504959</v>
          </cell>
          <cell r="I132">
            <v>136.81231500000001</v>
          </cell>
          <cell r="J132">
            <v>9.9482139546044532</v>
          </cell>
          <cell r="K132" t="str">
            <v/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94-95</v>
          </cell>
          <cell r="C133">
            <v>290</v>
          </cell>
          <cell r="D133">
            <v>1400</v>
          </cell>
          <cell r="E133">
            <v>1427.3000000000002</v>
          </cell>
          <cell r="F133">
            <v>101.95000000000002</v>
          </cell>
          <cell r="G133">
            <v>78.462068965517247</v>
          </cell>
          <cell r="H133">
            <v>56.030557125808691</v>
          </cell>
          <cell r="I133">
            <v>138.1</v>
          </cell>
          <cell r="J133">
            <v>9.6756112940517056</v>
          </cell>
          <cell r="K133" t="str">
            <v/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/>
          </cell>
          <cell r="B134" t="str">
            <v>95-96</v>
          </cell>
          <cell r="C134">
            <v>290</v>
          </cell>
          <cell r="D134">
            <v>1450</v>
          </cell>
          <cell r="E134">
            <v>1252.4000000000001</v>
          </cell>
          <cell r="F134">
            <v>86.372413793103462</v>
          </cell>
          <cell r="G134">
            <v>76.365517241379308</v>
          </cell>
          <cell r="H134">
            <v>49.299322941269097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96-97</v>
          </cell>
          <cell r="C135">
            <v>290</v>
          </cell>
          <cell r="D135">
            <v>1500</v>
          </cell>
          <cell r="E135">
            <v>679.5</v>
          </cell>
          <cell r="F135">
            <v>45.3</v>
          </cell>
          <cell r="G135">
            <v>39.420689655172417</v>
          </cell>
          <cell r="H135">
            <v>26.747756258856874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/>
          </cell>
          <cell r="B136" t="str">
            <v>97-98</v>
          </cell>
          <cell r="C136">
            <v>290</v>
          </cell>
          <cell r="D136">
            <v>1300</v>
          </cell>
          <cell r="E136">
            <v>778.23</v>
          </cell>
          <cell r="F136">
            <v>59.863846153846154</v>
          </cell>
          <cell r="G136">
            <v>41.50344827586207</v>
          </cell>
          <cell r="H136">
            <v>30.634152102031177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98-99</v>
          </cell>
          <cell r="C137">
            <v>290</v>
          </cell>
          <cell r="D137">
            <v>1500</v>
          </cell>
          <cell r="E137">
            <v>1199.8700000000001</v>
          </cell>
          <cell r="F137">
            <v>79.991333333333344</v>
          </cell>
          <cell r="G137">
            <v>61.765517241379314</v>
          </cell>
          <cell r="H137">
            <v>47.231538340418837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/>
          </cell>
          <cell r="B138" t="str">
            <v>99-00</v>
          </cell>
          <cell r="C138">
            <v>290</v>
          </cell>
          <cell r="D138">
            <v>1150</v>
          </cell>
          <cell r="E138">
            <v>1297</v>
          </cell>
          <cell r="F138">
            <v>112.8</v>
          </cell>
          <cell r="G138">
            <v>68.7</v>
          </cell>
          <cell r="H138">
            <v>50.9</v>
          </cell>
          <cell r="I138">
            <v>135.19999999999999</v>
          </cell>
          <cell r="J138">
            <v>10.424055512721663</v>
          </cell>
          <cell r="K138">
            <v>235</v>
          </cell>
          <cell r="L138">
            <v>0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00-01</v>
          </cell>
          <cell r="C139">
            <v>290</v>
          </cell>
          <cell r="D139">
            <v>1400</v>
          </cell>
          <cell r="E139">
            <v>1149.93</v>
          </cell>
          <cell r="F139">
            <v>82.14</v>
          </cell>
          <cell r="G139">
            <v>62.71</v>
          </cell>
          <cell r="H139">
            <v>45.27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>Average last 5 years</v>
          </cell>
          <cell r="B140" t="str">
            <v>Energy   Contents   in   MKwh</v>
          </cell>
          <cell r="C140" t="str">
            <v>MU</v>
          </cell>
          <cell r="D140">
            <v>1370</v>
          </cell>
          <cell r="E140">
            <v>1020.9060000000002</v>
          </cell>
          <cell r="F140">
            <v>76.019035897435899</v>
          </cell>
          <cell r="G140">
            <v>54.819931034482764</v>
          </cell>
          <cell r="H140">
            <v>40.15668934026138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STATE  LOAD  DESPATCH  CENTRE  M.P.E.B.  JABALPUR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>SATPURA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STATION NAME</v>
          </cell>
          <cell r="B143" t="str">
            <v>YEAR</v>
          </cell>
          <cell r="C143" t="str">
            <v>CAPACITY</v>
          </cell>
          <cell r="D143" t="str">
            <v>TARGET</v>
          </cell>
          <cell r="E143" t="str">
            <v>ACTUAL GENE.</v>
          </cell>
          <cell r="F143" t="str">
            <v>ACHIEVE-MENT</v>
          </cell>
          <cell r="G143" t="str">
            <v>AVAIL-ABILITY</v>
          </cell>
          <cell r="H143" t="str">
            <v>P.L.F.</v>
          </cell>
          <cell r="I143" t="str">
            <v>AUXILIARY CONSUMPTION</v>
          </cell>
          <cell r="J143">
            <v>0</v>
          </cell>
          <cell r="K143" t="str">
            <v>MAXIMUM DEMAND</v>
          </cell>
          <cell r="L143" t="str">
            <v>COAL IN MT</v>
          </cell>
          <cell r="M143">
            <v>0</v>
          </cell>
          <cell r="N143" t="str">
            <v>COAL CONSUMED</v>
          </cell>
          <cell r="O143">
            <v>0</v>
          </cell>
          <cell r="P143" t="str">
            <v>FUEL OIL CONSUMPTION</v>
          </cell>
        </row>
        <row r="144">
          <cell r="A144" t="str">
            <v/>
          </cell>
          <cell r="B144" t="str">
            <v>Energy   Contents   in   MKwh</v>
          </cell>
          <cell r="C144" t="str">
            <v>MW</v>
          </cell>
          <cell r="D144" t="str">
            <v>MKwh</v>
          </cell>
          <cell r="E144" t="str">
            <v>MKwh</v>
          </cell>
          <cell r="F144" t="str">
            <v>%</v>
          </cell>
          <cell r="G144" t="str">
            <v>%</v>
          </cell>
          <cell r="H144" t="str">
            <v>%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>SATPURA I</v>
          </cell>
          <cell r="B145" t="str">
            <v>88-89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  <cell r="I145" t="str">
            <v/>
          </cell>
          <cell r="J145">
            <v>0</v>
          </cell>
          <cell r="K145">
            <v>312</v>
          </cell>
          <cell r="L145">
            <v>0</v>
          </cell>
          <cell r="M145">
            <v>0</v>
          </cell>
          <cell r="N145">
            <v>1518619</v>
          </cell>
          <cell r="O145">
            <v>0.82881382758093736</v>
          </cell>
          <cell r="P145">
            <v>25303</v>
          </cell>
          <cell r="Q145">
            <v>13.809570589647871</v>
          </cell>
        </row>
        <row r="146">
          <cell r="A146">
            <v>1</v>
          </cell>
          <cell r="B146" t="str">
            <v>89-90</v>
          </cell>
          <cell r="C146">
            <v>312.5</v>
          </cell>
          <cell r="D146">
            <v>1575</v>
          </cell>
          <cell r="E146">
            <v>1730</v>
          </cell>
          <cell r="F146">
            <v>109.84126984126983</v>
          </cell>
          <cell r="G146">
            <v>77.010000000000005</v>
          </cell>
          <cell r="H146">
            <v>63.196347031963469</v>
          </cell>
          <cell r="I146">
            <v>183</v>
          </cell>
          <cell r="J146">
            <v>10.578034682080926</v>
          </cell>
          <cell r="K146">
            <v>300</v>
          </cell>
          <cell r="L146">
            <v>0</v>
          </cell>
          <cell r="M146">
            <v>0</v>
          </cell>
          <cell r="N146">
            <v>1355923</v>
          </cell>
          <cell r="O146">
            <v>0.78377052023121385</v>
          </cell>
          <cell r="P146">
            <v>41696</v>
          </cell>
          <cell r="Q146">
            <v>24.101734104046244</v>
          </cell>
        </row>
        <row r="147">
          <cell r="A147">
            <v>2</v>
          </cell>
          <cell r="B147" t="str">
            <v>90-91</v>
          </cell>
          <cell r="C147">
            <v>312.5</v>
          </cell>
          <cell r="D147">
            <v>1700</v>
          </cell>
          <cell r="E147">
            <v>1515.39</v>
          </cell>
          <cell r="F147">
            <v>89.140588235294118</v>
          </cell>
          <cell r="G147">
            <v>72.61</v>
          </cell>
          <cell r="H147">
            <v>55.356712328767124</v>
          </cell>
          <cell r="I147">
            <v>170.39</v>
          </cell>
          <cell r="J147">
            <v>11.243970199090663</v>
          </cell>
          <cell r="K147">
            <v>270</v>
          </cell>
          <cell r="L147">
            <v>0</v>
          </cell>
          <cell r="M147">
            <v>0</v>
          </cell>
          <cell r="N147">
            <v>1267262</v>
          </cell>
          <cell r="O147">
            <v>0.83626129247256487</v>
          </cell>
          <cell r="P147">
            <v>29278</v>
          </cell>
          <cell r="Q147">
            <v>19.320438962907236</v>
          </cell>
        </row>
        <row r="148">
          <cell r="A148">
            <v>3</v>
          </cell>
          <cell r="B148" t="str">
            <v>91-92</v>
          </cell>
          <cell r="C148">
            <v>312.5</v>
          </cell>
          <cell r="D148">
            <v>1700</v>
          </cell>
          <cell r="E148">
            <v>1385.47</v>
          </cell>
          <cell r="F148">
            <v>81.498235294117649</v>
          </cell>
          <cell r="G148">
            <v>64.790000000000006</v>
          </cell>
          <cell r="H148">
            <v>50.610776255707762</v>
          </cell>
          <cell r="I148">
            <v>149.15</v>
          </cell>
          <cell r="J148">
            <v>10.765299862140646</v>
          </cell>
          <cell r="K148">
            <v>260</v>
          </cell>
          <cell r="L148">
            <v>0</v>
          </cell>
          <cell r="M148">
            <v>0</v>
          </cell>
          <cell r="N148">
            <v>1231619</v>
          </cell>
          <cell r="O148">
            <v>0.88895392899160575</v>
          </cell>
          <cell r="P148">
            <v>24484</v>
          </cell>
          <cell r="Q148">
            <v>17.67198134928941</v>
          </cell>
        </row>
        <row r="149">
          <cell r="A149" t="str">
            <v>Note :-</v>
          </cell>
          <cell r="B149" t="str">
            <v>92-93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  <cell r="I149">
            <v>157.91</v>
          </cell>
          <cell r="J149">
            <v>10.261625640092538</v>
          </cell>
          <cell r="K149">
            <v>305</v>
          </cell>
          <cell r="L149">
            <v>0</v>
          </cell>
          <cell r="M149">
            <v>0</v>
          </cell>
          <cell r="N149">
            <v>1453111</v>
          </cell>
          <cell r="O149">
            <v>0.94428985469574489</v>
          </cell>
          <cell r="P149">
            <v>28065</v>
          </cell>
          <cell r="Q149">
            <v>18.237763510176496</v>
          </cell>
        </row>
        <row r="150">
          <cell r="A150" t="str">
            <v>Note :-</v>
          </cell>
          <cell r="B150" t="str">
            <v>93-94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  <cell r="I150">
            <v>165.02799999999999</v>
          </cell>
          <cell r="J150">
            <v>10.861607113474664</v>
          </cell>
          <cell r="K150">
            <v>306</v>
          </cell>
          <cell r="L150">
            <v>0</v>
          </cell>
          <cell r="M150">
            <v>0</v>
          </cell>
          <cell r="N150">
            <v>1405416</v>
          </cell>
          <cell r="O150">
            <v>0.92499917729058756</v>
          </cell>
          <cell r="P150">
            <v>29911.776000000002</v>
          </cell>
          <cell r="Q150">
            <v>19.686959726728844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  <cell r="I151">
            <v>161.1</v>
          </cell>
          <cell r="J151">
            <v>10.755775136867406</v>
          </cell>
          <cell r="K151">
            <v>310</v>
          </cell>
          <cell r="L151" t="str">
            <v/>
          </cell>
          <cell r="M151">
            <v>0</v>
          </cell>
          <cell r="N151">
            <v>1384902</v>
          </cell>
          <cell r="O151">
            <v>0.92462411536920819</v>
          </cell>
          <cell r="P151">
            <v>20311</v>
          </cell>
          <cell r="Q151">
            <v>13.560555481372681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  <cell r="I152">
            <v>173.2</v>
          </cell>
          <cell r="J152">
            <v>9.5479603087100333</v>
          </cell>
          <cell r="K152">
            <v>313</v>
          </cell>
          <cell r="L152">
            <v>0</v>
          </cell>
          <cell r="M152">
            <v>0</v>
          </cell>
          <cell r="N152">
            <v>1640420</v>
          </cell>
          <cell r="O152">
            <v>0.90431091510474093</v>
          </cell>
          <cell r="P152">
            <v>17336</v>
          </cell>
          <cell r="Q152">
            <v>9.5567805953693501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  <cell r="I153">
            <v>169</v>
          </cell>
          <cell r="J153">
            <v>9.2908191313908741</v>
          </cell>
          <cell r="K153">
            <v>315</v>
          </cell>
          <cell r="L153">
            <v>0</v>
          </cell>
          <cell r="M153">
            <v>0</v>
          </cell>
          <cell r="N153">
            <v>1634052</v>
          </cell>
          <cell r="O153">
            <v>0.89832435404068167</v>
          </cell>
          <cell r="P153">
            <v>14501</v>
          </cell>
          <cell r="Q153">
            <v>7.97196261682243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  <cell r="I154">
            <v>192.33500000000001</v>
          </cell>
          <cell r="J154">
            <v>9.0600976032559544</v>
          </cell>
          <cell r="K154">
            <v>325</v>
          </cell>
          <cell r="L154">
            <v>0</v>
          </cell>
          <cell r="M154">
            <v>0</v>
          </cell>
          <cell r="N154">
            <v>1889366</v>
          </cell>
          <cell r="O154">
            <v>0.89000131896291834</v>
          </cell>
          <cell r="P154">
            <v>10789</v>
          </cell>
          <cell r="Q154">
            <v>5.0822467591196858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  <cell r="I155">
            <v>175.8</v>
          </cell>
          <cell r="J155">
            <v>9.1286263961657692</v>
          </cell>
          <cell r="K155">
            <v>308</v>
          </cell>
          <cell r="L155">
            <v>0</v>
          </cell>
          <cell r="M155">
            <v>0</v>
          </cell>
          <cell r="N155">
            <v>1687020</v>
          </cell>
          <cell r="O155">
            <v>0.87600542109553903</v>
          </cell>
          <cell r="P155">
            <v>9962</v>
          </cell>
          <cell r="Q155">
            <v>5.1728882911606027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  <cell r="I156">
            <v>187.6</v>
          </cell>
          <cell r="J156">
            <v>8.9</v>
          </cell>
          <cell r="K156">
            <v>313</v>
          </cell>
          <cell r="L156">
            <v>0</v>
          </cell>
          <cell r="M156">
            <v>0</v>
          </cell>
          <cell r="N156">
            <v>1663406</v>
          </cell>
          <cell r="O156">
            <v>0.79</v>
          </cell>
          <cell r="P156">
            <v>8205</v>
          </cell>
          <cell r="Q156">
            <v>3.9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  <cell r="I157">
            <v>180.9</v>
          </cell>
          <cell r="J157">
            <v>9.17</v>
          </cell>
          <cell r="K157">
            <v>308</v>
          </cell>
          <cell r="L157">
            <v>0</v>
          </cell>
          <cell r="M157">
            <v>0</v>
          </cell>
          <cell r="N157">
            <v>1663767</v>
          </cell>
          <cell r="O157">
            <v>0.84399999999999997</v>
          </cell>
          <cell r="P157">
            <v>9457</v>
          </cell>
          <cell r="Q157">
            <v>4.8</v>
          </cell>
        </row>
        <row r="158">
          <cell r="A158" t="str">
            <v>Average last 5 years</v>
          </cell>
          <cell r="B158">
            <v>0</v>
          </cell>
          <cell r="C158">
            <v>0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  <cell r="I158">
            <v>181.12700000000001</v>
          </cell>
          <cell r="J158">
            <v>9.10990862616252</v>
          </cell>
          <cell r="K158">
            <v>313.8</v>
          </cell>
          <cell r="L158">
            <v>0</v>
          </cell>
          <cell r="M158">
            <v>0</v>
          </cell>
          <cell r="N158">
            <v>1707522.2</v>
          </cell>
          <cell r="O158">
            <v>0.85966621881982785</v>
          </cell>
          <cell r="P158">
            <v>10582.8</v>
          </cell>
          <cell r="Q158">
            <v>5.3854195334205439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  <cell r="I159" t="str">
            <v/>
          </cell>
          <cell r="J159">
            <v>0</v>
          </cell>
          <cell r="K159">
            <v>370</v>
          </cell>
          <cell r="L159">
            <v>0</v>
          </cell>
          <cell r="M159">
            <v>0</v>
          </cell>
          <cell r="N159">
            <v>1073518</v>
          </cell>
          <cell r="O159">
            <v>0.78940371053966807</v>
          </cell>
          <cell r="P159">
            <v>49985</v>
          </cell>
          <cell r="Q159">
            <v>36.756108860145154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  <cell r="I160">
            <v>163</v>
          </cell>
          <cell r="J160">
            <v>13.061002091362912</v>
          </cell>
          <cell r="K160">
            <v>370</v>
          </cell>
          <cell r="L160">
            <v>0</v>
          </cell>
          <cell r="M160">
            <v>0</v>
          </cell>
          <cell r="N160">
            <v>957978</v>
          </cell>
          <cell r="O160">
            <v>0.7676167276981386</v>
          </cell>
          <cell r="P160">
            <v>69673</v>
          </cell>
          <cell r="Q160">
            <v>55.828171700093748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  <cell r="I161">
            <v>154.97</v>
          </cell>
          <cell r="J161">
            <v>13.557231339888723</v>
          </cell>
          <cell r="K161">
            <v>360</v>
          </cell>
          <cell r="L161">
            <v>0</v>
          </cell>
          <cell r="M161">
            <v>0</v>
          </cell>
          <cell r="N161">
            <v>940719</v>
          </cell>
          <cell r="O161">
            <v>0.82296864611400777</v>
          </cell>
          <cell r="P161">
            <v>46329</v>
          </cell>
          <cell r="Q161">
            <v>40.529971655527177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  <cell r="I162">
            <v>163.13</v>
          </cell>
          <cell r="J162">
            <v>12.934199154793337</v>
          </cell>
          <cell r="K162">
            <v>360</v>
          </cell>
          <cell r="L162">
            <v>0</v>
          </cell>
          <cell r="M162">
            <v>0</v>
          </cell>
          <cell r="N162">
            <v>1092330</v>
          </cell>
          <cell r="O162">
            <v>0.86608310934563881</v>
          </cell>
          <cell r="P162">
            <v>32897</v>
          </cell>
          <cell r="Q162">
            <v>26.083267920997756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  <cell r="I163">
            <v>140.04</v>
          </cell>
          <cell r="J163">
            <v>12.831343516066665</v>
          </cell>
          <cell r="K163">
            <v>360</v>
          </cell>
          <cell r="L163">
            <v>0</v>
          </cell>
          <cell r="M163">
            <v>0</v>
          </cell>
          <cell r="N163">
            <v>1018559</v>
          </cell>
          <cell r="O163">
            <v>0.93326766783642878</v>
          </cell>
          <cell r="P163">
            <v>47822</v>
          </cell>
          <cell r="Q163">
            <v>43.817517111206804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  <cell r="I164">
            <v>141.77538000000001</v>
          </cell>
          <cell r="J164">
            <v>11.175975080026941</v>
          </cell>
          <cell r="K164">
            <v>380</v>
          </cell>
          <cell r="L164">
            <v>0</v>
          </cell>
          <cell r="M164">
            <v>0</v>
          </cell>
          <cell r="N164">
            <v>1109586.71</v>
          </cell>
          <cell r="O164">
            <v>0.87467326274061696</v>
          </cell>
          <cell r="P164">
            <v>22408.133999999998</v>
          </cell>
          <cell r="Q164">
            <v>17.664050498323785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  <cell r="I165">
            <v>195.6</v>
          </cell>
          <cell r="J165">
            <v>9.6778981742615411</v>
          </cell>
          <cell r="K165">
            <v>425</v>
          </cell>
          <cell r="L165">
            <v>0</v>
          </cell>
          <cell r="M165">
            <v>0</v>
          </cell>
          <cell r="N165">
            <v>1776510</v>
          </cell>
          <cell r="O165">
            <v>0.8789817426154074</v>
          </cell>
          <cell r="P165">
            <v>27860</v>
          </cell>
          <cell r="Q165">
            <v>13.784572757409332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  <cell r="I166">
            <v>206.9</v>
          </cell>
          <cell r="J166">
            <v>9.9504640984946846</v>
          </cell>
          <cell r="K166">
            <v>425</v>
          </cell>
          <cell r="L166">
            <v>0</v>
          </cell>
          <cell r="M166">
            <v>0</v>
          </cell>
          <cell r="N166">
            <v>1823764</v>
          </cell>
          <cell r="O166">
            <v>0.87710479488289317</v>
          </cell>
          <cell r="P166">
            <v>19304</v>
          </cell>
          <cell r="Q166">
            <v>9.2838936180445337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  <cell r="I167">
            <v>213</v>
          </cell>
          <cell r="J167">
            <v>9.3704632440279791</v>
          </cell>
          <cell r="K167">
            <v>410</v>
          </cell>
          <cell r="L167">
            <v>0</v>
          </cell>
          <cell r="M167">
            <v>0</v>
          </cell>
          <cell r="N167">
            <v>1969440</v>
          </cell>
          <cell r="O167">
            <v>0.86641150851260396</v>
          </cell>
          <cell r="P167">
            <v>11164</v>
          </cell>
          <cell r="Q167">
            <v>4.9113545378557921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  <cell r="I168">
            <v>249.321</v>
          </cell>
          <cell r="J168">
            <v>9.5819353648553616</v>
          </cell>
          <cell r="K168">
            <v>425</v>
          </cell>
          <cell r="L168">
            <v>0</v>
          </cell>
          <cell r="M168">
            <v>0</v>
          </cell>
          <cell r="N168">
            <v>2253381</v>
          </cell>
          <cell r="O168">
            <v>0.86602215996218279</v>
          </cell>
          <cell r="P168">
            <v>10505</v>
          </cell>
          <cell r="Q168">
            <v>4.0372945322618463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  <cell r="I169">
            <v>254</v>
          </cell>
          <cell r="J169">
            <v>8.8137216460145673</v>
          </cell>
          <cell r="K169">
            <v>425</v>
          </cell>
          <cell r="L169">
            <v>0</v>
          </cell>
          <cell r="M169">
            <v>0</v>
          </cell>
          <cell r="N169">
            <v>2346034</v>
          </cell>
          <cell r="O169">
            <v>0.81406656094827312</v>
          </cell>
          <cell r="P169">
            <v>4710</v>
          </cell>
          <cell r="Q169">
            <v>1.6343554705798666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  <cell r="I170">
            <v>226.5</v>
          </cell>
          <cell r="J170">
            <v>8.9848863501130545</v>
          </cell>
          <cell r="K170">
            <v>425</v>
          </cell>
          <cell r="L170">
            <v>0</v>
          </cell>
          <cell r="M170">
            <v>0</v>
          </cell>
          <cell r="N170">
            <v>1970136</v>
          </cell>
          <cell r="O170">
            <v>0.78152088539807207</v>
          </cell>
          <cell r="P170">
            <v>4059</v>
          </cell>
          <cell r="Q170">
            <v>1.6101392359871474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  <cell r="I171">
            <v>222.63</v>
          </cell>
          <cell r="J171">
            <v>9.0864566369947717</v>
          </cell>
          <cell r="K171">
            <v>415</v>
          </cell>
          <cell r="L171">
            <v>0</v>
          </cell>
          <cell r="M171">
            <v>0</v>
          </cell>
          <cell r="N171">
            <v>1980025</v>
          </cell>
          <cell r="O171">
            <v>0.80813058898915568</v>
          </cell>
          <cell r="P171">
            <v>7560</v>
          </cell>
          <cell r="Q171">
            <v>3.0855505626232076</v>
          </cell>
        </row>
        <row r="172">
          <cell r="A172" t="str">
            <v>Average last 5 years</v>
          </cell>
          <cell r="B172">
            <v>0</v>
          </cell>
          <cell r="C172">
            <v>0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  <cell r="I172">
            <v>233.09020000000001</v>
          </cell>
          <cell r="J172">
            <v>9.1674926484011472</v>
          </cell>
          <cell r="K172">
            <v>420</v>
          </cell>
          <cell r="L172">
            <v>0</v>
          </cell>
          <cell r="M172">
            <v>0</v>
          </cell>
          <cell r="N172">
            <v>2103803.2000000002</v>
          </cell>
          <cell r="O172">
            <v>0.82723034076205759</v>
          </cell>
          <cell r="P172">
            <v>7599.6</v>
          </cell>
          <cell r="Q172">
            <v>3.0557388678615722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  <cell r="I173" t="str">
            <v/>
          </cell>
          <cell r="J173">
            <v>0</v>
          </cell>
          <cell r="K173">
            <v>420</v>
          </cell>
          <cell r="L173">
            <v>0</v>
          </cell>
          <cell r="M173">
            <v>0</v>
          </cell>
          <cell r="N173">
            <v>1419331</v>
          </cell>
          <cell r="O173">
            <v>0.76390669486918661</v>
          </cell>
          <cell r="P173">
            <v>19789</v>
          </cell>
          <cell r="Q173">
            <v>10.650757000844999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  <cell r="I174">
            <v>189</v>
          </cell>
          <cell r="J174">
            <v>10.467028859093855</v>
          </cell>
          <cell r="K174">
            <v>370</v>
          </cell>
          <cell r="L174">
            <v>0</v>
          </cell>
          <cell r="M174">
            <v>0</v>
          </cell>
          <cell r="N174">
            <v>1317205</v>
          </cell>
          <cell r="O174">
            <v>0.72948268509749847</v>
          </cell>
          <cell r="P174">
            <v>56636</v>
          </cell>
          <cell r="Q174">
            <v>31.365642670033836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  <cell r="I175">
            <v>168.45</v>
          </cell>
          <cell r="J175">
            <v>11.254534886051593</v>
          </cell>
          <cell r="K175">
            <v>380</v>
          </cell>
          <cell r="L175">
            <v>0</v>
          </cell>
          <cell r="M175">
            <v>0</v>
          </cell>
          <cell r="N175">
            <v>1201210</v>
          </cell>
          <cell r="O175">
            <v>0.80255623926827147</v>
          </cell>
          <cell r="P175">
            <v>50058</v>
          </cell>
          <cell r="Q175">
            <v>33.444909903589824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  <cell r="I176">
            <v>179.06</v>
          </cell>
          <cell r="J176">
            <v>10.284480233419679</v>
          </cell>
          <cell r="K176">
            <v>380</v>
          </cell>
          <cell r="L176">
            <v>0</v>
          </cell>
          <cell r="M176">
            <v>0</v>
          </cell>
          <cell r="N176">
            <v>1516544</v>
          </cell>
          <cell r="O176">
            <v>0.87104137111086866</v>
          </cell>
          <cell r="P176">
            <v>29511</v>
          </cell>
          <cell r="Q176">
            <v>16.949921599935671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  <cell r="I177">
            <v>201.66</v>
          </cell>
          <cell r="J177">
            <v>10.026251416979894</v>
          </cell>
          <cell r="K177">
            <v>410</v>
          </cell>
          <cell r="L177">
            <v>0</v>
          </cell>
          <cell r="M177">
            <v>0</v>
          </cell>
          <cell r="N177">
            <v>1890962</v>
          </cell>
          <cell r="O177">
            <v>0.94015969611996097</v>
          </cell>
          <cell r="P177">
            <v>38920</v>
          </cell>
          <cell r="Q177">
            <v>19.35047630411869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  <cell r="I178">
            <v>217.87020000000001</v>
          </cell>
          <cell r="J178">
            <v>9.5607466915686725</v>
          </cell>
          <cell r="K178">
            <v>420</v>
          </cell>
          <cell r="L178">
            <v>0</v>
          </cell>
          <cell r="M178">
            <v>0</v>
          </cell>
          <cell r="N178">
            <v>2020976</v>
          </cell>
          <cell r="O178">
            <v>0.88686013992458312</v>
          </cell>
          <cell r="P178">
            <v>29590.454000000002</v>
          </cell>
          <cell r="Q178">
            <v>12.985109261501345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  <cell r="I179">
            <v>230.8</v>
          </cell>
          <cell r="J179">
            <v>10.119256401262714</v>
          </cell>
          <cell r="K179">
            <v>420</v>
          </cell>
          <cell r="L179">
            <v>0</v>
          </cell>
          <cell r="M179">
            <v>0</v>
          </cell>
          <cell r="N179">
            <v>2011129</v>
          </cell>
          <cell r="O179">
            <v>0.88176473167309721</v>
          </cell>
          <cell r="P179">
            <v>33934</v>
          </cell>
          <cell r="Q179">
            <v>14.878112942827077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  <cell r="I180">
            <v>217.7</v>
          </cell>
          <cell r="J180">
            <v>10.166721150702843</v>
          </cell>
          <cell r="K180">
            <v>420</v>
          </cell>
          <cell r="L180">
            <v>0</v>
          </cell>
          <cell r="M180">
            <v>0</v>
          </cell>
          <cell r="N180">
            <v>1891560</v>
          </cell>
          <cell r="O180">
            <v>0.88336991547190957</v>
          </cell>
          <cell r="P180">
            <v>18396</v>
          </cell>
          <cell r="Q180">
            <v>8.5910428244524351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  <cell r="I181">
            <v>235.2</v>
          </cell>
          <cell r="J181">
            <v>9.610983981693364</v>
          </cell>
          <cell r="K181">
            <v>420</v>
          </cell>
          <cell r="L181">
            <v>0</v>
          </cell>
          <cell r="M181">
            <v>0</v>
          </cell>
          <cell r="N181">
            <v>2117083</v>
          </cell>
          <cell r="O181">
            <v>0.86510420071918925</v>
          </cell>
          <cell r="P181">
            <v>10325</v>
          </cell>
          <cell r="Q181">
            <v>4.2191075514874141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  <cell r="I182">
            <v>235.6</v>
          </cell>
          <cell r="J182">
            <v>8.7044227778044601</v>
          </cell>
          <cell r="K182">
            <v>430</v>
          </cell>
          <cell r="L182">
            <v>0</v>
          </cell>
          <cell r="M182">
            <v>0</v>
          </cell>
          <cell r="N182">
            <v>2345918</v>
          </cell>
          <cell r="O182">
            <v>0.86671740552043652</v>
          </cell>
          <cell r="P182">
            <v>6198</v>
          </cell>
          <cell r="Q182">
            <v>2.2898986577602738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  <cell r="I183">
            <v>244</v>
          </cell>
          <cell r="J183">
            <v>8.6207810286287661</v>
          </cell>
          <cell r="K183">
            <v>430</v>
          </cell>
          <cell r="L183">
            <v>0</v>
          </cell>
          <cell r="M183">
            <v>0</v>
          </cell>
          <cell r="N183">
            <v>2296097</v>
          </cell>
          <cell r="O183">
            <v>0.81123563350374683</v>
          </cell>
          <cell r="P183">
            <v>3438</v>
          </cell>
          <cell r="Q183">
            <v>1.2146821793617089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  <cell r="I184">
            <v>263.5</v>
          </cell>
          <cell r="J184">
            <v>8.51786002909326</v>
          </cell>
          <cell r="K184">
            <v>430</v>
          </cell>
          <cell r="L184">
            <v>0</v>
          </cell>
          <cell r="M184">
            <v>0</v>
          </cell>
          <cell r="N184">
            <v>2416220</v>
          </cell>
          <cell r="O184">
            <v>0.78106352028446746</v>
          </cell>
          <cell r="P184">
            <v>2388</v>
          </cell>
          <cell r="Q184">
            <v>0.77194116696298687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  <cell r="I185">
            <v>239.04</v>
          </cell>
          <cell r="J185">
            <v>8.5966439139472488</v>
          </cell>
          <cell r="K185">
            <v>420</v>
          </cell>
          <cell r="L185">
            <v>0</v>
          </cell>
          <cell r="M185">
            <v>0</v>
          </cell>
          <cell r="N185">
            <v>2263305</v>
          </cell>
          <cell r="O185">
            <v>0.81395695923930633</v>
          </cell>
          <cell r="P185">
            <v>3634</v>
          </cell>
          <cell r="Q185">
            <v>1.3069027770784933</v>
          </cell>
        </row>
        <row r="186">
          <cell r="A186" t="str">
            <v>Average last 5 years</v>
          </cell>
          <cell r="B186">
            <v>0</v>
          </cell>
          <cell r="C186">
            <v>0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  <cell r="I186">
            <v>243.46799999999999</v>
          </cell>
          <cell r="J186">
            <v>8.8101383462334191</v>
          </cell>
          <cell r="K186">
            <v>426</v>
          </cell>
          <cell r="L186">
            <v>0</v>
          </cell>
          <cell r="M186">
            <v>0</v>
          </cell>
          <cell r="N186">
            <v>2287724.6</v>
          </cell>
          <cell r="O186">
            <v>0.82761554385342928</v>
          </cell>
          <cell r="P186">
            <v>5196.6000000000004</v>
          </cell>
          <cell r="Q186">
            <v>1.9605064665301755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  <cell r="I189" t="str">
            <v>AUXILIARY CONSUMPTION</v>
          </cell>
          <cell r="J189">
            <v>0</v>
          </cell>
          <cell r="K189" t="str">
            <v>MAXIMUM DEMAND</v>
          </cell>
          <cell r="L189" t="str">
            <v>COAL IN MT</v>
          </cell>
          <cell r="M189">
            <v>0</v>
          </cell>
          <cell r="N189" t="str">
            <v>COAL CONSUMED</v>
          </cell>
          <cell r="O189">
            <v>0</v>
          </cell>
          <cell r="P189" t="str">
            <v>FUEL OIL CONSUMPTION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  <cell r="I190" t="str">
            <v>MKwh</v>
          </cell>
          <cell r="J190" t="str">
            <v>%</v>
          </cell>
          <cell r="K190" t="str">
            <v>MW</v>
          </cell>
          <cell r="L190" t="str">
            <v>OP.STOCK</v>
          </cell>
          <cell r="M190" t="str">
            <v>RECIEPT</v>
          </cell>
          <cell r="N190" t="str">
            <v>MT</v>
          </cell>
          <cell r="O190" t="str">
            <v>Kg/kWH</v>
          </cell>
          <cell r="P190" t="str">
            <v>KL</v>
          </cell>
          <cell r="Q190" t="str">
            <v>ml/KWH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  <cell r="I191">
            <v>0</v>
          </cell>
          <cell r="J191">
            <v>0</v>
          </cell>
          <cell r="K191" t="str">
            <v/>
          </cell>
          <cell r="L191" t="str">
            <v/>
          </cell>
          <cell r="M191" t="str">
            <v/>
          </cell>
          <cell r="N191">
            <v>4011468</v>
          </cell>
          <cell r="O191">
            <v>0.79432178655018237</v>
          </cell>
          <cell r="P191">
            <v>95077</v>
          </cell>
          <cell r="Q191">
            <v>18.826457670815692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  <cell r="I192">
            <v>535</v>
          </cell>
          <cell r="J192">
            <v>11.183905210654604</v>
          </cell>
          <cell r="K192" t="str">
            <v/>
          </cell>
          <cell r="L192">
            <v>110061</v>
          </cell>
          <cell r="M192">
            <v>3568758</v>
          </cell>
          <cell r="N192">
            <v>3631106</v>
          </cell>
          <cell r="O192">
            <v>0.75906439838951767</v>
          </cell>
          <cell r="P192">
            <v>168005</v>
          </cell>
          <cell r="Q192">
            <v>35.120598035813586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  <cell r="I193">
            <v>493.81</v>
          </cell>
          <cell r="J193">
            <v>11.884145167500961</v>
          </cell>
          <cell r="K193" t="str">
            <v/>
          </cell>
          <cell r="L193">
            <v>29753</v>
          </cell>
          <cell r="M193">
            <v>3508276</v>
          </cell>
          <cell r="N193">
            <v>3409191</v>
          </cell>
          <cell r="O193">
            <v>0.82046375625721968</v>
          </cell>
          <cell r="P193">
            <v>125665</v>
          </cell>
          <cell r="Q193">
            <v>30.242828263380819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  <cell r="I194">
            <v>491.34</v>
          </cell>
          <cell r="J194">
            <v>11.197943374424822</v>
          </cell>
          <cell r="K194" t="str">
            <v/>
          </cell>
          <cell r="L194">
            <v>61501</v>
          </cell>
          <cell r="M194">
            <v>3837342</v>
          </cell>
          <cell r="N194">
            <v>3840493</v>
          </cell>
          <cell r="O194">
            <v>0.8752721769828411</v>
          </cell>
          <cell r="P194">
            <v>86892</v>
          </cell>
          <cell r="Q194">
            <v>19.803225784396176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  <cell r="I195">
            <v>499.61</v>
          </cell>
          <cell r="J195">
            <v>10.76386121015609</v>
          </cell>
          <cell r="K195" t="str">
            <v/>
          </cell>
          <cell r="L195">
            <v>62991</v>
          </cell>
          <cell r="M195">
            <v>4445312</v>
          </cell>
          <cell r="N195">
            <v>4362632</v>
          </cell>
          <cell r="O195">
            <v>0.93990843575960614</v>
          </cell>
          <cell r="P195">
            <v>114807</v>
          </cell>
          <cell r="Q195">
            <v>24.734625286811518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  <cell r="I196">
            <v>524.67358000000002</v>
          </cell>
          <cell r="J196">
            <v>10.355246047864528</v>
          </cell>
          <cell r="K196" t="str">
            <v/>
          </cell>
          <cell r="L196">
            <v>125960</v>
          </cell>
          <cell r="M196">
            <v>4514568</v>
          </cell>
          <cell r="N196">
            <v>4535978.71</v>
          </cell>
          <cell r="O196">
            <v>0.89524568036997665</v>
          </cell>
          <cell r="P196">
            <v>81910.364000000001</v>
          </cell>
          <cell r="Q196">
            <v>16.166279481618741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  <cell r="I197">
            <v>587.5</v>
          </cell>
          <cell r="J197">
            <v>10.129834301774229</v>
          </cell>
          <cell r="K197">
            <v>1085</v>
          </cell>
          <cell r="L197">
            <v>105207</v>
          </cell>
          <cell r="M197">
            <v>5324472</v>
          </cell>
          <cell r="N197">
            <v>5172541</v>
          </cell>
          <cell r="O197">
            <v>0.8918635446661034</v>
          </cell>
          <cell r="P197">
            <v>82105</v>
          </cell>
          <cell r="Q197">
            <v>14.156766729313585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  <cell r="I198">
            <v>597.79999999999995</v>
          </cell>
          <cell r="J198">
            <v>9.9062075365392879</v>
          </cell>
          <cell r="K198">
            <v>1100</v>
          </cell>
          <cell r="L198">
            <v>208549</v>
          </cell>
          <cell r="M198">
            <v>5329168</v>
          </cell>
          <cell r="N198">
            <v>5355744</v>
          </cell>
          <cell r="O198">
            <v>0.88750604845391579</v>
          </cell>
          <cell r="P198">
            <v>55036</v>
          </cell>
          <cell r="Q198">
            <v>9.1200742385576508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  <cell r="I199">
            <v>617.20000000000005</v>
          </cell>
          <cell r="J199">
            <v>9.4383190861407211</v>
          </cell>
          <cell r="K199">
            <v>1093</v>
          </cell>
          <cell r="L199">
            <v>60203</v>
          </cell>
          <cell r="M199">
            <v>5911303</v>
          </cell>
          <cell r="N199">
            <v>5720575</v>
          </cell>
          <cell r="O199">
            <v>0.87479929044393145</v>
          </cell>
          <cell r="P199">
            <v>35990</v>
          </cell>
          <cell r="Q199">
            <v>5.5036471793617059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  <cell r="I200">
            <v>677.25599999999997</v>
          </cell>
          <cell r="J200">
            <v>9.1132658910535351</v>
          </cell>
          <cell r="K200">
            <v>1155</v>
          </cell>
          <cell r="L200">
            <v>202719</v>
          </cell>
          <cell r="M200">
            <v>6761934</v>
          </cell>
          <cell r="N200">
            <v>6488665</v>
          </cell>
          <cell r="O200">
            <v>0.87312522034463924</v>
          </cell>
          <cell r="P200">
            <v>27492</v>
          </cell>
          <cell r="Q200">
            <v>3.6993678295481152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  <cell r="I201">
            <v>673.8</v>
          </cell>
          <cell r="J201">
            <v>8.8216233200882428</v>
          </cell>
          <cell r="K201">
            <v>1151</v>
          </cell>
          <cell r="L201">
            <v>420745</v>
          </cell>
          <cell r="M201">
            <v>5623850</v>
          </cell>
          <cell r="N201">
            <v>6329151</v>
          </cell>
          <cell r="O201">
            <v>0.82863440275986677</v>
          </cell>
          <cell r="P201">
            <v>18110</v>
          </cell>
          <cell r="Q201">
            <v>2.3710240179103304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  <cell r="I202">
            <v>677.6</v>
          </cell>
          <cell r="J202">
            <v>8.7810693828888358</v>
          </cell>
          <cell r="K202">
            <v>1153</v>
          </cell>
          <cell r="L202">
            <v>218441</v>
          </cell>
          <cell r="M202">
            <v>5821951</v>
          </cell>
          <cell r="N202">
            <v>6049762</v>
          </cell>
          <cell r="O202">
            <v>0.78399320944457407</v>
          </cell>
          <cell r="P202">
            <v>14653</v>
          </cell>
          <cell r="Q202">
            <v>1.8988932949744706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  <cell r="I203">
            <v>642.57000000000005</v>
          </cell>
          <cell r="J203">
            <v>8.9207300735376815</v>
          </cell>
          <cell r="K203">
            <v>1129</v>
          </cell>
          <cell r="L203">
            <v>0</v>
          </cell>
          <cell r="M203">
            <v>6219252</v>
          </cell>
          <cell r="N203">
            <v>5907097</v>
          </cell>
          <cell r="O203">
            <v>0.82007591165482685</v>
          </cell>
          <cell r="P203">
            <v>20652</v>
          </cell>
          <cell r="Q203">
            <v>2.8670949076162935</v>
          </cell>
        </row>
        <row r="204">
          <cell r="A204" t="str">
            <v>Average last 5 years</v>
          </cell>
          <cell r="B204">
            <v>0</v>
          </cell>
          <cell r="C204">
            <v>0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  <cell r="I204">
            <v>657.68520000000012</v>
          </cell>
          <cell r="J204">
            <v>9.015001550741804</v>
          </cell>
          <cell r="K204">
            <v>1136.2</v>
          </cell>
          <cell r="L204">
            <v>180421.6</v>
          </cell>
          <cell r="M204">
            <v>6067658</v>
          </cell>
          <cell r="N204">
            <v>6099050</v>
          </cell>
          <cell r="O204">
            <v>0.83612560692956772</v>
          </cell>
          <cell r="P204">
            <v>23379.4</v>
          </cell>
          <cell r="Q204">
            <v>3.2680054458821837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  <cell r="I205">
            <v>26.419</v>
          </cell>
          <cell r="J205">
            <v>12.372152704930317</v>
          </cell>
          <cell r="K205">
            <v>210</v>
          </cell>
          <cell r="L205">
            <v>27246</v>
          </cell>
          <cell r="M205">
            <v>163172</v>
          </cell>
          <cell r="N205">
            <v>147992.79999999999</v>
          </cell>
          <cell r="O205">
            <v>0.69305784504720513</v>
          </cell>
          <cell r="P205">
            <v>9704.1849999999995</v>
          </cell>
          <cell r="Q205">
            <v>45.445194252959688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  <cell r="I206">
            <v>140.80000000000001</v>
          </cell>
          <cell r="J206">
            <v>11.743119266055047</v>
          </cell>
          <cell r="K206">
            <v>420</v>
          </cell>
          <cell r="L206">
            <v>42526</v>
          </cell>
          <cell r="M206">
            <v>900647</v>
          </cell>
          <cell r="N206">
            <v>920961</v>
          </cell>
          <cell r="O206">
            <v>0.76810758965804837</v>
          </cell>
          <cell r="P206">
            <v>34256</v>
          </cell>
          <cell r="Q206">
            <v>28.57047539616347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  <cell r="I207">
            <v>202.1</v>
          </cell>
          <cell r="J207">
            <v>10.148639148337852</v>
          </cell>
          <cell r="K207">
            <v>420</v>
          </cell>
          <cell r="L207">
            <v>14598</v>
          </cell>
          <cell r="M207">
            <v>1425155</v>
          </cell>
          <cell r="N207">
            <v>1338274</v>
          </cell>
          <cell r="O207">
            <v>0.67202671487395804</v>
          </cell>
          <cell r="P207">
            <v>23294</v>
          </cell>
          <cell r="Q207">
            <v>11.697298383047102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  <cell r="I208">
            <v>227.8</v>
          </cell>
          <cell r="J208">
            <v>9.6402877697841731</v>
          </cell>
          <cell r="K208">
            <v>420</v>
          </cell>
          <cell r="L208">
            <v>140663</v>
          </cell>
          <cell r="M208">
            <v>1583093</v>
          </cell>
          <cell r="N208">
            <v>1606855</v>
          </cell>
          <cell r="O208">
            <v>0.68000634786288616</v>
          </cell>
          <cell r="P208">
            <v>13542</v>
          </cell>
          <cell r="Q208">
            <v>5.7308506136267461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  <cell r="I209">
            <v>240.256</v>
          </cell>
          <cell r="J209">
            <v>10.679943100995732</v>
          </cell>
          <cell r="K209">
            <v>428</v>
          </cell>
          <cell r="L209">
            <v>145240</v>
          </cell>
          <cell r="M209">
            <v>1590809</v>
          </cell>
          <cell r="N209">
            <v>1530284</v>
          </cell>
          <cell r="O209">
            <v>0.68024715504978661</v>
          </cell>
          <cell r="P209">
            <v>9014</v>
          </cell>
          <cell r="Q209">
            <v>4.0069345661450928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  <cell r="I210">
            <v>252.1</v>
          </cell>
          <cell r="J210">
            <v>10.01131783253579</v>
          </cell>
          <cell r="K210">
            <v>422</v>
          </cell>
          <cell r="L210">
            <v>120443</v>
          </cell>
          <cell r="M210">
            <v>1750724</v>
          </cell>
          <cell r="N210">
            <v>1762685</v>
          </cell>
          <cell r="O210">
            <v>0.6999920576613784</v>
          </cell>
          <cell r="P210">
            <v>10321</v>
          </cell>
          <cell r="Q210">
            <v>4.0986438456803604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  <cell r="I211">
            <v>235.9</v>
          </cell>
          <cell r="J211">
            <v>10.220527706771804</v>
          </cell>
          <cell r="K211">
            <v>410</v>
          </cell>
          <cell r="L211" t="str">
            <v/>
          </cell>
          <cell r="M211">
            <v>5821951</v>
          </cell>
          <cell r="N211">
            <v>1629408</v>
          </cell>
          <cell r="O211">
            <v>0.70595208179888225</v>
          </cell>
          <cell r="P211">
            <v>6311</v>
          </cell>
          <cell r="Q211">
            <v>2.7342836098955852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  <cell r="I212">
            <v>215.97</v>
          </cell>
          <cell r="J212">
            <v>10.46706052836919</v>
          </cell>
          <cell r="K212">
            <v>420</v>
          </cell>
          <cell r="L212">
            <v>86958</v>
          </cell>
          <cell r="M212">
            <v>6219252</v>
          </cell>
          <cell r="N212">
            <v>1511420</v>
          </cell>
          <cell r="O212">
            <v>0.73251491520987921</v>
          </cell>
          <cell r="P212">
            <v>13144</v>
          </cell>
          <cell r="Q212">
            <v>6.3702849277624036</v>
          </cell>
        </row>
        <row r="213">
          <cell r="A213" t="str">
            <v>Average last 5 years</v>
          </cell>
          <cell r="B213">
            <v>0</v>
          </cell>
          <cell r="C213">
            <v>0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  <cell r="I213">
            <v>234.40520000000001</v>
          </cell>
          <cell r="J213">
            <v>10.203827387691337</v>
          </cell>
          <cell r="K213">
            <v>420</v>
          </cell>
          <cell r="L213">
            <v>98660.800000000003</v>
          </cell>
          <cell r="M213">
            <v>3393165.8</v>
          </cell>
          <cell r="N213">
            <v>1608130.4</v>
          </cell>
          <cell r="O213">
            <v>0.69974251151656253</v>
          </cell>
          <cell r="P213">
            <v>10466.4</v>
          </cell>
          <cell r="Q213">
            <v>4.5881995126220376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  <cell r="I214">
            <v>155.31</v>
          </cell>
          <cell r="J214">
            <v>10.592760829087634</v>
          </cell>
          <cell r="K214">
            <v>420</v>
          </cell>
          <cell r="L214" t="str">
            <v/>
          </cell>
          <cell r="M214" t="str">
            <v/>
          </cell>
          <cell r="N214">
            <v>1024588</v>
          </cell>
          <cell r="O214">
            <v>0.69880984047088035</v>
          </cell>
          <cell r="P214">
            <v>17216.427</v>
          </cell>
          <cell r="Q214">
            <v>11.742289198534978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  <cell r="I215">
            <v>283.33999999999997</v>
          </cell>
          <cell r="J215">
            <v>9.9</v>
          </cell>
          <cell r="K215">
            <v>420</v>
          </cell>
          <cell r="L215">
            <v>0</v>
          </cell>
          <cell r="M215">
            <v>0</v>
          </cell>
          <cell r="N215">
            <v>2096666</v>
          </cell>
          <cell r="O215">
            <v>0.73299999999999998</v>
          </cell>
          <cell r="P215">
            <v>8182</v>
          </cell>
          <cell r="Q215">
            <v>2.86</v>
          </cell>
        </row>
        <row r="216">
          <cell r="A216" t="str">
            <v>Average last 2 years</v>
          </cell>
          <cell r="B216">
            <v>0</v>
          </cell>
          <cell r="C216">
            <v>0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  <cell r="I216">
            <v>219.32499999999999</v>
          </cell>
          <cell r="J216">
            <v>10.246380414543818</v>
          </cell>
          <cell r="K216">
            <v>420</v>
          </cell>
          <cell r="L216">
            <v>0</v>
          </cell>
          <cell r="M216">
            <v>0</v>
          </cell>
          <cell r="N216">
            <v>1560627</v>
          </cell>
          <cell r="O216">
            <v>0.71590492023544017</v>
          </cell>
          <cell r="P216">
            <v>12699.2135</v>
          </cell>
          <cell r="Q216">
            <v>7.3011445992674888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  <cell r="I217">
            <v>26.419</v>
          </cell>
          <cell r="J217">
            <v>12.372152704930317</v>
          </cell>
          <cell r="K217">
            <v>210</v>
          </cell>
          <cell r="L217">
            <v>27246</v>
          </cell>
          <cell r="M217">
            <v>163172</v>
          </cell>
          <cell r="N217">
            <v>147992.79999999999</v>
          </cell>
          <cell r="O217">
            <v>0.69305784504720513</v>
          </cell>
          <cell r="P217">
            <v>9704.1849999999995</v>
          </cell>
          <cell r="Q217">
            <v>45.445194252959688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  <cell r="I218">
            <v>140.80000000000001</v>
          </cell>
          <cell r="J218">
            <v>11.743119266055047</v>
          </cell>
          <cell r="K218">
            <v>420</v>
          </cell>
          <cell r="L218">
            <v>42526</v>
          </cell>
          <cell r="M218">
            <v>900647</v>
          </cell>
          <cell r="N218">
            <v>920961</v>
          </cell>
          <cell r="O218">
            <v>0.76810758965804837</v>
          </cell>
          <cell r="P218">
            <v>34256</v>
          </cell>
          <cell r="Q218">
            <v>28.57047539616347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  <cell r="I219">
            <v>202.1</v>
          </cell>
          <cell r="J219">
            <v>10.148639148337852</v>
          </cell>
          <cell r="K219">
            <v>420</v>
          </cell>
          <cell r="L219">
            <v>14598</v>
          </cell>
          <cell r="M219">
            <v>1425155</v>
          </cell>
          <cell r="N219">
            <v>1338274</v>
          </cell>
          <cell r="O219">
            <v>0.67202671487395804</v>
          </cell>
          <cell r="P219">
            <v>23294</v>
          </cell>
          <cell r="Q219">
            <v>11.697298383047102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  <cell r="I220">
            <v>227.8</v>
          </cell>
          <cell r="J220">
            <v>9.6402877697841731</v>
          </cell>
          <cell r="K220">
            <v>420</v>
          </cell>
          <cell r="L220">
            <v>140663</v>
          </cell>
          <cell r="M220">
            <v>1583093</v>
          </cell>
          <cell r="N220">
            <v>1606855</v>
          </cell>
          <cell r="O220">
            <v>0.68000634786288616</v>
          </cell>
          <cell r="P220">
            <v>13542</v>
          </cell>
          <cell r="Q220">
            <v>5.7308506136267461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  <cell r="I221">
            <v>240.256</v>
          </cell>
          <cell r="J221">
            <v>10.679943100995732</v>
          </cell>
          <cell r="K221">
            <v>428</v>
          </cell>
          <cell r="L221">
            <v>145240</v>
          </cell>
          <cell r="M221">
            <v>1590809</v>
          </cell>
          <cell r="N221">
            <v>1530284</v>
          </cell>
          <cell r="O221">
            <v>0.68024715504978661</v>
          </cell>
          <cell r="P221">
            <v>9014</v>
          </cell>
          <cell r="Q221">
            <v>4.0069345661450928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  <cell r="I222">
            <v>252.1</v>
          </cell>
          <cell r="J222">
            <v>10.01131783253579</v>
          </cell>
          <cell r="K222">
            <v>422</v>
          </cell>
          <cell r="L222">
            <v>120443</v>
          </cell>
          <cell r="M222">
            <v>1750724</v>
          </cell>
          <cell r="N222">
            <v>1762685</v>
          </cell>
          <cell r="O222">
            <v>0.6999920576613784</v>
          </cell>
          <cell r="P222">
            <v>10321</v>
          </cell>
          <cell r="Q222">
            <v>4.0986438456803604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  <cell r="I223">
            <v>391.21000000000004</v>
          </cell>
          <cell r="J223">
            <v>20.813288535859439</v>
          </cell>
          <cell r="K223">
            <v>830</v>
          </cell>
          <cell r="L223">
            <v>171738.57</v>
          </cell>
          <cell r="M223">
            <v>2540597.02</v>
          </cell>
          <cell r="N223">
            <v>2180367</v>
          </cell>
          <cell r="O223">
            <v>1.4047619222697625</v>
          </cell>
          <cell r="P223">
            <v>23527.427</v>
          </cell>
          <cell r="Q223">
            <v>14.476572808430564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  <cell r="I224">
            <v>499.31</v>
          </cell>
          <cell r="J224">
            <v>10.14</v>
          </cell>
          <cell r="K224">
            <v>820</v>
          </cell>
          <cell r="L224">
            <v>58349</v>
          </cell>
          <cell r="M224">
            <v>3800562</v>
          </cell>
          <cell r="N224">
            <v>2979105</v>
          </cell>
          <cell r="O224">
            <v>0.73</v>
          </cell>
          <cell r="P224">
            <v>21325</v>
          </cell>
          <cell r="Q224">
            <v>4.33</v>
          </cell>
        </row>
        <row r="225">
          <cell r="A225" t="str">
            <v>Average last 5 years</v>
          </cell>
          <cell r="B225">
            <v>0</v>
          </cell>
          <cell r="C225">
            <v>0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  <cell r="I225">
            <v>322.1352</v>
          </cell>
          <cell r="J225">
            <v>12.256967447835027</v>
          </cell>
          <cell r="K225">
            <v>584</v>
          </cell>
          <cell r="L225">
            <v>127286.71400000001</v>
          </cell>
          <cell r="M225">
            <v>2253157.0039999997</v>
          </cell>
          <cell r="N225">
            <v>2011859.2</v>
          </cell>
          <cell r="O225">
            <v>0.83900149656876266</v>
          </cell>
          <cell r="P225">
            <v>15545.885399999999</v>
          </cell>
          <cell r="Q225">
            <v>6.5286003667765531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  <cell r="I230" t="str">
            <v>AUXILIARY CONSUMPTION</v>
          </cell>
          <cell r="J230">
            <v>0</v>
          </cell>
          <cell r="K230" t="str">
            <v>MAXIMUM DEMAND</v>
          </cell>
          <cell r="L230" t="str">
            <v>COAL IN MT</v>
          </cell>
          <cell r="M230">
            <v>0</v>
          </cell>
          <cell r="N230" t="str">
            <v>COAL CONSUMED</v>
          </cell>
          <cell r="O230">
            <v>0</v>
          </cell>
          <cell r="P230" t="str">
            <v>FUEL OIL CONSUMPTION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  <cell r="I231" t="str">
            <v>MKwh</v>
          </cell>
          <cell r="J231" t="str">
            <v>%</v>
          </cell>
          <cell r="K231" t="str">
            <v>MW</v>
          </cell>
          <cell r="L231" t="str">
            <v>OP.STOCK</v>
          </cell>
          <cell r="M231" t="str">
            <v>RECIEPT</v>
          </cell>
          <cell r="N231" t="str">
            <v>MT</v>
          </cell>
          <cell r="O231" t="str">
            <v>Kg/kWH</v>
          </cell>
          <cell r="P231" t="str">
            <v>KL</v>
          </cell>
          <cell r="Q231" t="str">
            <v>ml/KWH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  <cell r="I232">
            <v>0</v>
          </cell>
          <cell r="J232">
            <v>0</v>
          </cell>
          <cell r="K232">
            <v>2080</v>
          </cell>
          <cell r="L232">
            <v>0</v>
          </cell>
          <cell r="M232">
            <v>0</v>
          </cell>
          <cell r="N232">
            <v>9903110</v>
          </cell>
          <cell r="O232">
            <v>0.81231559459643454</v>
          </cell>
          <cell r="P232">
            <v>153018</v>
          </cell>
          <cell r="Q232">
            <v>12.551502270898458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  <cell r="I233">
            <v>1225</v>
          </cell>
          <cell r="J233">
            <v>9.827745691636629</v>
          </cell>
          <cell r="K233">
            <v>2080</v>
          </cell>
          <cell r="L233">
            <v>0</v>
          </cell>
          <cell r="M233">
            <v>9887181</v>
          </cell>
          <cell r="N233">
            <v>9880489</v>
          </cell>
          <cell r="O233">
            <v>0.79267700572255595</v>
          </cell>
          <cell r="P233">
            <v>222061</v>
          </cell>
          <cell r="Q233">
            <v>17.815175804330789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  <cell r="I234">
            <v>1314.15</v>
          </cell>
          <cell r="J234">
            <v>10.61778089470044</v>
          </cell>
          <cell r="K234">
            <v>2176</v>
          </cell>
          <cell r="L234">
            <v>0</v>
          </cell>
          <cell r="M234">
            <v>9549897</v>
          </cell>
          <cell r="N234">
            <v>9845919</v>
          </cell>
          <cell r="O234">
            <v>0.79550896510267521</v>
          </cell>
          <cell r="P234">
            <v>180521</v>
          </cell>
          <cell r="Q234">
            <v>14.585339762524965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  <cell r="I235">
            <v>1235.07</v>
          </cell>
          <cell r="J235">
            <v>10.665626934924365</v>
          </cell>
          <cell r="K235">
            <v>1930</v>
          </cell>
          <cell r="L235">
            <v>0</v>
          </cell>
          <cell r="M235">
            <v>9509426</v>
          </cell>
          <cell r="N235">
            <v>9628339</v>
          </cell>
          <cell r="O235">
            <v>0.83146924285249191</v>
          </cell>
          <cell r="P235">
            <v>147302</v>
          </cell>
          <cell r="Q235">
            <v>12.720478829282785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  <cell r="I236">
            <v>1288.08</v>
          </cell>
          <cell r="J236">
            <v>10.418644980838325</v>
          </cell>
          <cell r="K236">
            <v>2304</v>
          </cell>
          <cell r="L236">
            <v>0</v>
          </cell>
          <cell r="M236">
            <v>10240661</v>
          </cell>
          <cell r="N236">
            <v>10365511</v>
          </cell>
          <cell r="O236">
            <v>0.8384151539809207</v>
          </cell>
          <cell r="P236">
            <v>178366</v>
          </cell>
          <cell r="Q236">
            <v>14.427147620118381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  <cell r="I237">
            <v>1393.0175370000002</v>
          </cell>
          <cell r="J237">
            <v>10.449076269030341</v>
          </cell>
          <cell r="K237">
            <v>2516</v>
          </cell>
          <cell r="L237" t="str">
            <v/>
          </cell>
          <cell r="M237">
            <v>10774979</v>
          </cell>
          <cell r="N237">
            <v>10889112.170000002</v>
          </cell>
          <cell r="O237">
            <v>0.81679634709693161</v>
          </cell>
          <cell r="P237">
            <v>145021.60399999999</v>
          </cell>
          <cell r="Q237">
            <v>10.878124363865171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  <cell r="I238">
            <v>1558.8</v>
          </cell>
          <cell r="J238">
            <v>10.545899831541631</v>
          </cell>
          <cell r="K238">
            <v>2860</v>
          </cell>
          <cell r="L238" t="str">
            <v/>
          </cell>
          <cell r="M238">
            <v>12293369</v>
          </cell>
          <cell r="N238">
            <v>12127995</v>
          </cell>
          <cell r="O238">
            <v>0.82050693114856132</v>
          </cell>
          <cell r="P238">
            <v>185245</v>
          </cell>
          <cell r="Q238">
            <v>12.53255846993796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  <cell r="I239">
            <v>1648.2999999999997</v>
          </cell>
          <cell r="J239">
            <v>10.256170938256394</v>
          </cell>
          <cell r="K239">
            <v>2888</v>
          </cell>
          <cell r="L239" t="str">
            <v/>
          </cell>
          <cell r="M239">
            <v>12728814</v>
          </cell>
          <cell r="N239">
            <v>13030027</v>
          </cell>
          <cell r="O239">
            <v>0.81076372166532884</v>
          </cell>
          <cell r="P239">
            <v>124103</v>
          </cell>
          <cell r="Q239">
            <v>7.7220262206542101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  <cell r="I240">
            <v>1650.6000000000001</v>
          </cell>
          <cell r="J240">
            <v>9.7859145911271064</v>
          </cell>
          <cell r="K240">
            <v>2756</v>
          </cell>
          <cell r="L240" t="str">
            <v/>
          </cell>
          <cell r="M240">
            <v>13634273</v>
          </cell>
          <cell r="N240">
            <v>13482299</v>
          </cell>
          <cell r="O240">
            <v>0.7993252544895092</v>
          </cell>
          <cell r="P240">
            <v>86830</v>
          </cell>
          <cell r="Q240">
            <v>5.1478914573341008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  <cell r="I241">
            <v>1765.9490000000001</v>
          </cell>
          <cell r="J241">
            <v>9.8290059782787171</v>
          </cell>
          <cell r="K241">
            <v>2920</v>
          </cell>
          <cell r="L241" t="str">
            <v/>
          </cell>
          <cell r="M241">
            <v>14706104</v>
          </cell>
          <cell r="N241">
            <v>14265230</v>
          </cell>
          <cell r="O241">
            <v>0.79398120190062627</v>
          </cell>
          <cell r="P241">
            <v>66354</v>
          </cell>
          <cell r="Q241">
            <v>3.6931636342992125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  <cell r="I242">
            <v>1784</v>
          </cell>
          <cell r="J242">
            <v>9.6581794873044196</v>
          </cell>
          <cell r="K242">
            <v>2886</v>
          </cell>
          <cell r="L242" t="str">
            <v/>
          </cell>
          <cell r="M242">
            <v>13851114</v>
          </cell>
          <cell r="N242">
            <v>14547769</v>
          </cell>
          <cell r="O242">
            <v>0.78758387971885158</v>
          </cell>
          <cell r="P242">
            <v>51346</v>
          </cell>
          <cell r="Q242">
            <v>2.7797583181341521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  <cell r="I243">
            <v>1952.8</v>
          </cell>
          <cell r="J243">
            <v>9.6930468967160373</v>
          </cell>
          <cell r="K243">
            <v>3169</v>
          </cell>
          <cell r="L243">
            <v>0</v>
          </cell>
          <cell r="M243">
            <v>15499659</v>
          </cell>
          <cell r="N243">
            <v>15648859</v>
          </cell>
          <cell r="O243">
            <v>0.77675708811499822</v>
          </cell>
          <cell r="P243">
            <v>58343</v>
          </cell>
          <cell r="Q243">
            <v>2.29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  <cell r="I244">
            <v>1982.06</v>
          </cell>
          <cell r="J244">
            <v>9.7100000000000009</v>
          </cell>
          <cell r="K244">
            <v>3013</v>
          </cell>
          <cell r="L244">
            <v>0</v>
          </cell>
          <cell r="M244">
            <v>15975901</v>
          </cell>
          <cell r="N244">
            <v>16020288</v>
          </cell>
          <cell r="O244">
            <v>0.78469701786206725</v>
          </cell>
          <cell r="P244">
            <v>65679</v>
          </cell>
          <cell r="Q244">
            <v>3.22</v>
          </cell>
        </row>
        <row r="245">
          <cell r="A245" t="str">
            <v>Average last 5 years</v>
          </cell>
          <cell r="B245">
            <v>0</v>
          </cell>
          <cell r="C245">
            <v>0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  <cell r="I245">
            <v>1827.0817999999999</v>
          </cell>
          <cell r="J245">
            <v>9.7352293906852569</v>
          </cell>
          <cell r="K245">
            <v>2948.8</v>
          </cell>
          <cell r="L245">
            <v>0</v>
          </cell>
          <cell r="M245">
            <v>14733410.199999999</v>
          </cell>
          <cell r="N245">
            <v>14792889</v>
          </cell>
          <cell r="O245">
            <v>0.78846888841721063</v>
          </cell>
          <cell r="P245">
            <v>65710.399999999994</v>
          </cell>
          <cell r="Q245">
            <v>3.4261626819534925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  <cell r="I249">
            <v>0</v>
          </cell>
          <cell r="J249">
            <v>0</v>
          </cell>
          <cell r="K249" t="str">
            <v/>
          </cell>
          <cell r="L249">
            <v>0</v>
          </cell>
          <cell r="M249">
            <v>0</v>
          </cell>
          <cell r="N249">
            <v>9295662.4000000004</v>
          </cell>
          <cell r="O249">
            <v>0.81126031108634111</v>
          </cell>
          <cell r="P249">
            <v>142896.79999999999</v>
          </cell>
          <cell r="Q249">
            <v>12.471031910672945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  <cell r="I250">
            <v>1151.8</v>
          </cell>
          <cell r="J250">
            <v>9.7836436980100601</v>
          </cell>
          <cell r="K250" t="str">
            <v/>
          </cell>
          <cell r="L250">
            <v>0</v>
          </cell>
          <cell r="M250">
            <v>0</v>
          </cell>
          <cell r="N250">
            <v>9338119.8000000007</v>
          </cell>
          <cell r="O250">
            <v>0.7932005290200812</v>
          </cell>
          <cell r="P250">
            <v>205382.6</v>
          </cell>
          <cell r="Q250">
            <v>17.445651850763333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  <cell r="I251">
            <v>1245.9940000000001</v>
          </cell>
          <cell r="J251">
            <v>10.585534075898815</v>
          </cell>
          <cell r="K251" t="str">
            <v/>
          </cell>
          <cell r="L251">
            <v>0</v>
          </cell>
          <cell r="M251">
            <v>0</v>
          </cell>
          <cell r="N251">
            <v>9339014.1999999993</v>
          </cell>
          <cell r="O251">
            <v>0.7934103458716727</v>
          </cell>
          <cell r="P251">
            <v>168809.8</v>
          </cell>
          <cell r="Q251">
            <v>14.341496750752119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  <cell r="I252">
            <v>1175.4099999999999</v>
          </cell>
          <cell r="J252">
            <v>10.660617055282184</v>
          </cell>
          <cell r="K252" t="str">
            <v/>
          </cell>
          <cell r="L252">
            <v>0</v>
          </cell>
          <cell r="M252">
            <v>0</v>
          </cell>
          <cell r="N252">
            <v>9135691.4000000004</v>
          </cell>
          <cell r="O252">
            <v>0.82857987894126117</v>
          </cell>
          <cell r="P252">
            <v>137508.4</v>
          </cell>
          <cell r="Q252">
            <v>12.471600499268892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  <cell r="I253">
            <v>1224.9159999999999</v>
          </cell>
          <cell r="J253">
            <v>10.426872224346516</v>
          </cell>
          <cell r="K253" t="str">
            <v/>
          </cell>
          <cell r="L253">
            <v>0</v>
          </cell>
          <cell r="M253">
            <v>0</v>
          </cell>
          <cell r="N253">
            <v>9784266.5999999996</v>
          </cell>
          <cell r="O253">
            <v>0.83286770396616028</v>
          </cell>
          <cell r="P253">
            <v>167140</v>
          </cell>
          <cell r="Q253">
            <v>14.227485179206385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  <cell r="I254">
            <v>1327.0063370000003</v>
          </cell>
          <cell r="J254">
            <v>10.429371782756551</v>
          </cell>
          <cell r="K254" t="str">
            <v/>
          </cell>
          <cell r="L254">
            <v>0</v>
          </cell>
          <cell r="M254">
            <v>0</v>
          </cell>
          <cell r="N254">
            <v>10326945.770000001</v>
          </cell>
          <cell r="O254">
            <v>0.81162805189900999</v>
          </cell>
          <cell r="P254">
            <v>133056.89359999998</v>
          </cell>
          <cell r="Q254">
            <v>10.457371399976065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  <cell r="I255">
            <v>1494.36</v>
          </cell>
          <cell r="J255">
            <v>10.537033615898485</v>
          </cell>
          <cell r="K255" t="str">
            <v/>
          </cell>
          <cell r="L255">
            <v>0</v>
          </cell>
          <cell r="M255">
            <v>0</v>
          </cell>
          <cell r="N255">
            <v>11574034.199999999</v>
          </cell>
          <cell r="O255">
            <v>0.81610848414678339</v>
          </cell>
          <cell r="P255">
            <v>177120.6</v>
          </cell>
          <cell r="Q255">
            <v>12.489130572740901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  <cell r="I256">
            <v>1579.0199999999998</v>
          </cell>
          <cell r="J256">
            <v>10.28965768912464</v>
          </cell>
          <cell r="K256" t="str">
            <v/>
          </cell>
          <cell r="L256">
            <v>0</v>
          </cell>
          <cell r="M256">
            <v>0</v>
          </cell>
          <cell r="N256">
            <v>12373859</v>
          </cell>
          <cell r="O256">
            <v>0.80634047322702784</v>
          </cell>
          <cell r="P256">
            <v>117168.6</v>
          </cell>
          <cell r="Q256">
            <v>7.6352724215904137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  <cell r="I257">
            <v>1583.0000000000002</v>
          </cell>
          <cell r="J257">
            <v>9.8082344558381642</v>
          </cell>
          <cell r="K257" t="str">
            <v/>
          </cell>
          <cell r="L257">
            <v>0</v>
          </cell>
          <cell r="M257">
            <v>0</v>
          </cell>
          <cell r="N257">
            <v>12828678.199999999</v>
          </cell>
          <cell r="O257">
            <v>0.79486218284333476</v>
          </cell>
          <cell r="P257">
            <v>81029.600000000006</v>
          </cell>
          <cell r="Q257">
            <v>5.0205768456271889</v>
          </cell>
        </row>
        <row r="258">
          <cell r="B258" t="str">
            <v>97-98</v>
          </cell>
          <cell r="C258">
            <v>2967.5</v>
          </cell>
          <cell r="D258">
            <v>16480</v>
          </cell>
          <cell r="E258">
            <v>17117.557999999997</v>
          </cell>
          <cell r="F258">
            <v>103.86867718446601</v>
          </cell>
          <cell r="G258" t="str">
            <v/>
          </cell>
          <cell r="H258">
            <v>65.848664950971894</v>
          </cell>
          <cell r="I258">
            <v>1689.0150000000001</v>
          </cell>
          <cell r="J258">
            <v>9.8671492744467422</v>
          </cell>
          <cell r="K258" t="str">
            <v/>
          </cell>
          <cell r="L258">
            <v>0</v>
          </cell>
          <cell r="M258">
            <v>0</v>
          </cell>
          <cell r="N258">
            <v>13509483.6</v>
          </cell>
          <cell r="O258">
            <v>0.78921792465958063</v>
          </cell>
          <cell r="P258">
            <v>62038.400000000001</v>
          </cell>
          <cell r="Q258">
            <v>3.6242552822078951</v>
          </cell>
        </row>
        <row r="259">
          <cell r="B259" t="str">
            <v>98-99</v>
          </cell>
          <cell r="C259">
            <v>2967.5</v>
          </cell>
          <cell r="D259">
            <v>16820</v>
          </cell>
          <cell r="E259">
            <v>17701.066000000003</v>
          </cell>
          <cell r="F259">
            <v>105.23820451843046</v>
          </cell>
          <cell r="G259" t="str">
            <v/>
          </cell>
          <cell r="H259">
            <v>68.093332256215561</v>
          </cell>
          <cell r="I259">
            <v>1713.68</v>
          </cell>
          <cell r="J259">
            <v>9.6812248482661989</v>
          </cell>
          <cell r="K259" t="str">
            <v/>
          </cell>
          <cell r="L259">
            <v>0</v>
          </cell>
          <cell r="M259">
            <v>0</v>
          </cell>
          <cell r="N259">
            <v>13872961</v>
          </cell>
          <cell r="O259">
            <v>0.78373590607480914</v>
          </cell>
          <cell r="P259">
            <v>47361.2</v>
          </cell>
          <cell r="Q259">
            <v>2.6756128698689667</v>
          </cell>
        </row>
        <row r="260">
          <cell r="B260" t="str">
            <v>99-00</v>
          </cell>
          <cell r="C260">
            <v>3387.5</v>
          </cell>
          <cell r="D260">
            <v>18240</v>
          </cell>
          <cell r="E260">
            <v>19305.5</v>
          </cell>
          <cell r="F260">
            <v>106.2</v>
          </cell>
          <cell r="G260">
            <v>0</v>
          </cell>
          <cell r="H260">
            <v>0</v>
          </cell>
          <cell r="I260">
            <v>1877.8</v>
          </cell>
          <cell r="J260">
            <v>9.7267618036310903</v>
          </cell>
          <cell r="K260">
            <v>0</v>
          </cell>
          <cell r="L260">
            <v>0</v>
          </cell>
          <cell r="M260">
            <v>0</v>
          </cell>
          <cell r="N260">
            <v>14983496.6</v>
          </cell>
        </row>
        <row r="261">
          <cell r="B261" t="str">
            <v>00-01</v>
          </cell>
          <cell r="C261">
            <v>3387.5</v>
          </cell>
          <cell r="D261">
            <v>21070</v>
          </cell>
          <cell r="E261">
            <v>19626.939999999999</v>
          </cell>
          <cell r="F261">
            <v>92.93</v>
          </cell>
          <cell r="G261">
            <v>0</v>
          </cell>
          <cell r="H261">
            <v>0</v>
          </cell>
          <cell r="I261">
            <v>1909.7</v>
          </cell>
          <cell r="J261">
            <v>9.7299935700623745</v>
          </cell>
          <cell r="K261">
            <v>0</v>
          </cell>
          <cell r="L261">
            <v>0</v>
          </cell>
          <cell r="M261">
            <v>0</v>
          </cell>
          <cell r="N261">
            <v>15354781.199999999</v>
          </cell>
        </row>
        <row r="262">
          <cell r="A262" t="str">
            <v>Average last 5 years</v>
          </cell>
          <cell r="B262">
            <v>0</v>
          </cell>
          <cell r="C262">
            <v>0</v>
          </cell>
          <cell r="D262">
            <v>17780</v>
          </cell>
          <cell r="E262">
            <v>17978.112799999999</v>
          </cell>
          <cell r="F262">
            <v>101.46260040442215</v>
          </cell>
          <cell r="G262">
            <v>0</v>
          </cell>
          <cell r="H262">
            <v>0</v>
          </cell>
          <cell r="I262">
            <v>1754.6390000000004</v>
          </cell>
          <cell r="J262">
            <v>9.7626727904489137</v>
          </cell>
        </row>
        <row r="263">
          <cell r="A263" t="str">
            <v>STATE  LOAD  DESPATCH  CENTRE  M.P.E.B.  JABALPUR</v>
          </cell>
        </row>
        <row r="264">
          <cell r="A264" t="str">
            <v>CHAMBAL COMPLEX</v>
          </cell>
        </row>
        <row r="265">
          <cell r="A265" t="str">
            <v>STATION NAME</v>
          </cell>
          <cell r="B265" t="str">
            <v>YEAR</v>
          </cell>
          <cell r="C265" t="str">
            <v>CAPACITY</v>
          </cell>
          <cell r="D265" t="str">
            <v>TARGET</v>
          </cell>
          <cell r="E265" t="str">
            <v>ACTUAL GENE.</v>
          </cell>
          <cell r="F265" t="str">
            <v>ACHIEVE-MENT</v>
          </cell>
          <cell r="G265" t="str">
            <v>AUXILIARY CONSUMPTION</v>
          </cell>
          <cell r="H265">
            <v>0</v>
          </cell>
          <cell r="I265" t="str">
            <v>MAXIMUM DEMAND</v>
          </cell>
          <cell r="J265" t="str">
            <v>WATER INFLOW</v>
          </cell>
          <cell r="K265" t="str">
            <v>WATER CONSUMED</v>
          </cell>
          <cell r="L265" t="str">
            <v>WATER CONSUMED</v>
          </cell>
          <cell r="M265" t="str">
            <v>LEVEL AT THE END</v>
          </cell>
          <cell r="N265" t="str">
            <v>MAXIMUM LEVEL</v>
          </cell>
          <cell r="O265">
            <v>0</v>
          </cell>
          <cell r="P265" t="str">
            <v>MINIMUM LEVEL</v>
          </cell>
        </row>
        <row r="266">
          <cell r="C266" t="str">
            <v>MW</v>
          </cell>
          <cell r="D266" t="str">
            <v>MKwh</v>
          </cell>
          <cell r="E266" t="str">
            <v>MKwh</v>
          </cell>
          <cell r="F266" t="str">
            <v>%</v>
          </cell>
          <cell r="G266" t="str">
            <v>MKwh</v>
          </cell>
          <cell r="H266" t="str">
            <v>%</v>
          </cell>
          <cell r="I266" t="str">
            <v>MW</v>
          </cell>
          <cell r="J266" t="str">
            <v>MAFT</v>
          </cell>
          <cell r="K266" t="str">
            <v>MCM</v>
          </cell>
          <cell r="L266" t="str">
            <v>MCM</v>
          </cell>
          <cell r="M266" t="str">
            <v>FT / M</v>
          </cell>
          <cell r="N266" t="str">
            <v>FT / M</v>
          </cell>
          <cell r="O266" t="str">
            <v>DATE</v>
          </cell>
          <cell r="P266" t="str">
            <v>FT / M</v>
          </cell>
          <cell r="Q266" t="str">
            <v>DATE</v>
          </cell>
        </row>
        <row r="267">
          <cell r="A267" t="str">
            <v>GANDHISAGAR</v>
          </cell>
          <cell r="B267" t="str">
            <v>88-89</v>
          </cell>
          <cell r="C267">
            <v>115</v>
          </cell>
          <cell r="D267">
            <v>415</v>
          </cell>
          <cell r="E267">
            <v>381</v>
          </cell>
          <cell r="F267">
            <v>91.807228915662648</v>
          </cell>
          <cell r="G267" t="str">
            <v/>
          </cell>
          <cell r="H267">
            <v>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B268" t="str">
            <v>89-90</v>
          </cell>
          <cell r="C268">
            <v>115</v>
          </cell>
          <cell r="D268">
            <v>415</v>
          </cell>
          <cell r="E268">
            <v>236.14</v>
          </cell>
          <cell r="F268">
            <v>56.901204819277112</v>
          </cell>
          <cell r="G268">
            <v>2</v>
          </cell>
          <cell r="H268">
            <v>0.84695519607012792</v>
          </cell>
          <cell r="I268">
            <v>106</v>
          </cell>
          <cell r="J268">
            <v>1.84</v>
          </cell>
          <cell r="K268">
            <v>2.2999999999999998</v>
          </cell>
          <cell r="L268">
            <v>2.2999999999999998</v>
          </cell>
          <cell r="M268">
            <v>1239.9000000000001</v>
          </cell>
          <cell r="N268">
            <v>1275.9000000000001</v>
          </cell>
          <cell r="O268" t="str">
            <v>26.09.89</v>
          </cell>
          <cell r="P268">
            <v>1240</v>
          </cell>
          <cell r="Q268" t="str">
            <v>31.03.90</v>
          </cell>
        </row>
        <row r="269">
          <cell r="B269" t="str">
            <v>90-91</v>
          </cell>
          <cell r="C269">
            <v>115</v>
          </cell>
          <cell r="D269">
            <v>370</v>
          </cell>
          <cell r="E269">
            <v>324.77999999999997</v>
          </cell>
          <cell r="F269">
            <v>87.778378378378363</v>
          </cell>
          <cell r="G269">
            <v>1</v>
          </cell>
          <cell r="H269">
            <v>0.30790073280374408</v>
          </cell>
          <cell r="I269">
            <v>116</v>
          </cell>
          <cell r="J269">
            <v>5.72</v>
          </cell>
          <cell r="K269">
            <v>2.36</v>
          </cell>
          <cell r="L269">
            <v>2.36</v>
          </cell>
          <cell r="M269">
            <v>1291.3900000000001</v>
          </cell>
          <cell r="N269">
            <v>1308.78</v>
          </cell>
          <cell r="O269" t="str">
            <v>21.10.90</v>
          </cell>
          <cell r="P269">
            <v>1234.92</v>
          </cell>
          <cell r="Q269" t="str">
            <v>27.06.90</v>
          </cell>
        </row>
        <row r="270">
          <cell r="B270" t="str">
            <v>91-92</v>
          </cell>
          <cell r="C270">
            <v>115</v>
          </cell>
          <cell r="D270">
            <v>370</v>
          </cell>
          <cell r="E270">
            <v>511.23</v>
          </cell>
          <cell r="F270">
            <v>138.17027027027027</v>
          </cell>
          <cell r="G270">
            <v>1</v>
          </cell>
          <cell r="H270">
            <v>0.19560667409972027</v>
          </cell>
          <cell r="I270">
            <v>110</v>
          </cell>
          <cell r="J270">
            <v>4.84</v>
          </cell>
          <cell r="K270">
            <v>2.68</v>
          </cell>
          <cell r="L270">
            <v>2.68</v>
          </cell>
          <cell r="M270">
            <v>1284.51</v>
          </cell>
          <cell r="N270">
            <v>1307.8499999999999</v>
          </cell>
          <cell r="O270" t="str">
            <v>05.09.91</v>
          </cell>
          <cell r="P270">
            <v>1280.07</v>
          </cell>
          <cell r="Q270" t="str">
            <v>21.07.91</v>
          </cell>
        </row>
        <row r="271">
          <cell r="B271" t="str">
            <v>92-93</v>
          </cell>
          <cell r="C271">
            <v>115</v>
          </cell>
          <cell r="D271">
            <v>400</v>
          </cell>
          <cell r="E271">
            <v>313.02</v>
          </cell>
          <cell r="F271">
            <v>78.254999999999995</v>
          </cell>
          <cell r="G271">
            <v>1</v>
          </cell>
          <cell r="H271">
            <v>0.31946840457478759</v>
          </cell>
          <cell r="I271">
            <v>109</v>
          </cell>
          <cell r="J271">
            <v>1.41</v>
          </cell>
          <cell r="K271">
            <v>2.74</v>
          </cell>
          <cell r="L271">
            <v>2.74</v>
          </cell>
          <cell r="M271">
            <v>1253.5</v>
          </cell>
          <cell r="N271">
            <v>1284.5</v>
          </cell>
          <cell r="O271" t="str">
            <v>17.10.92</v>
          </cell>
          <cell r="P271">
            <v>1272.3599999999999</v>
          </cell>
          <cell r="Q271" t="str">
            <v>26.07.92</v>
          </cell>
        </row>
        <row r="272">
          <cell r="B272" t="str">
            <v>93-94</v>
          </cell>
          <cell r="C272">
            <v>115</v>
          </cell>
          <cell r="D272">
            <v>500</v>
          </cell>
          <cell r="E272">
            <v>313.91899999999998</v>
          </cell>
          <cell r="F272">
            <v>62.783799999999992</v>
          </cell>
          <cell r="G272">
            <v>0.98</v>
          </cell>
          <cell r="H272">
            <v>0.31218244196751394</v>
          </cell>
          <cell r="I272">
            <v>110</v>
          </cell>
          <cell r="J272">
            <v>3.47</v>
          </cell>
          <cell r="K272">
            <v>2.6967169421487602</v>
          </cell>
          <cell r="L272">
            <v>2.6967169421487602</v>
          </cell>
          <cell r="M272">
            <v>1250.8900000000001</v>
          </cell>
          <cell r="N272">
            <v>1288.68</v>
          </cell>
          <cell r="O272" t="str">
            <v>06.10.93</v>
          </cell>
          <cell r="P272">
            <v>1248.72</v>
          </cell>
          <cell r="Q272" t="str">
            <v>19.06.93</v>
          </cell>
        </row>
        <row r="273">
          <cell r="B273" t="str">
            <v>94-95</v>
          </cell>
          <cell r="C273">
            <v>115</v>
          </cell>
          <cell r="D273">
            <v>415</v>
          </cell>
          <cell r="E273">
            <v>364.2</v>
          </cell>
          <cell r="F273">
            <v>87.759036144578317</v>
          </cell>
          <cell r="G273">
            <v>1</v>
          </cell>
          <cell r="H273">
            <v>0.27457440966501923</v>
          </cell>
          <cell r="I273">
            <v>116</v>
          </cell>
          <cell r="J273">
            <v>7.0490000000000004</v>
          </cell>
          <cell r="K273">
            <v>2.7308310376492195</v>
          </cell>
          <cell r="L273">
            <v>2.7308310376492195</v>
          </cell>
          <cell r="M273">
            <v>1295.7</v>
          </cell>
          <cell r="N273">
            <v>1311.25</v>
          </cell>
          <cell r="O273" t="str">
            <v>19.09.94</v>
          </cell>
          <cell r="P273">
            <v>1245.75</v>
          </cell>
          <cell r="Q273" t="str">
            <v>12.06.94</v>
          </cell>
        </row>
        <row r="274">
          <cell r="B274" t="str">
            <v>95-96</v>
          </cell>
          <cell r="C274">
            <v>115</v>
          </cell>
          <cell r="D274">
            <v>370</v>
          </cell>
          <cell r="E274">
            <v>572.9</v>
          </cell>
          <cell r="F274">
            <v>154.83783783783784</v>
          </cell>
          <cell r="G274">
            <v>1</v>
          </cell>
          <cell r="H274">
            <v>0.17455053237912377</v>
          </cell>
          <cell r="I274">
            <v>116</v>
          </cell>
          <cell r="J274">
            <v>4.3171999999999997</v>
          </cell>
          <cell r="K274">
            <v>4.3120504009163803</v>
          </cell>
          <cell r="L274">
            <v>4.3120504009163803</v>
          </cell>
          <cell r="M274">
            <v>1288.95</v>
          </cell>
          <cell r="N274">
            <v>1308.9100000000001</v>
          </cell>
          <cell r="O274" t="str">
            <v>09.09.95</v>
          </cell>
          <cell r="P274">
            <v>1282.1099999999999</v>
          </cell>
          <cell r="Q274" t="str">
            <v>17.07.95</v>
          </cell>
        </row>
        <row r="275">
          <cell r="B275" t="str">
            <v>96-97</v>
          </cell>
          <cell r="C275">
            <v>115</v>
          </cell>
          <cell r="D275">
            <v>400</v>
          </cell>
          <cell r="E275">
            <v>565.4</v>
          </cell>
          <cell r="F275">
            <v>141.35</v>
          </cell>
          <cell r="G275">
            <v>0.9</v>
          </cell>
          <cell r="H275">
            <v>0.1591793420587195</v>
          </cell>
          <cell r="I275">
            <v>111</v>
          </cell>
          <cell r="J275">
            <v>7.9</v>
          </cell>
          <cell r="K275">
            <v>4.3</v>
          </cell>
          <cell r="L275">
            <v>4.3</v>
          </cell>
          <cell r="M275">
            <v>1291.08</v>
          </cell>
          <cell r="N275">
            <v>1311.66</v>
          </cell>
          <cell r="O275" t="str">
            <v>17.09.96</v>
          </cell>
          <cell r="P275">
            <v>1277.9000000000001</v>
          </cell>
          <cell r="Q275" t="str">
            <v>21.07.96</v>
          </cell>
        </row>
        <row r="276">
          <cell r="B276" t="str">
            <v>97-98</v>
          </cell>
          <cell r="C276">
            <v>115</v>
          </cell>
          <cell r="D276">
            <v>400</v>
          </cell>
          <cell r="E276">
            <v>430.78</v>
          </cell>
          <cell r="F276">
            <v>107.69499999999999</v>
          </cell>
          <cell r="G276">
            <v>0.92900000000000005</v>
          </cell>
          <cell r="H276">
            <v>0.21565532290264175</v>
          </cell>
          <cell r="I276">
            <v>115</v>
          </cell>
          <cell r="J276">
            <v>4.5</v>
          </cell>
          <cell r="K276">
            <v>3.26</v>
          </cell>
          <cell r="L276">
            <v>0</v>
          </cell>
          <cell r="M276">
            <v>1295.8</v>
          </cell>
          <cell r="N276">
            <v>1308.46</v>
          </cell>
          <cell r="O276" t="str">
            <v>08.10.97</v>
          </cell>
          <cell r="P276">
            <v>1279.8800000000001</v>
          </cell>
          <cell r="Q276" t="str">
            <v>05.07.97</v>
          </cell>
        </row>
        <row r="277">
          <cell r="B277" t="str">
            <v>98-99</v>
          </cell>
          <cell r="C277">
            <v>115</v>
          </cell>
          <cell r="D277">
            <v>450</v>
          </cell>
          <cell r="E277">
            <v>539.29999999999995</v>
          </cell>
          <cell r="F277">
            <v>119.84444444444443</v>
          </cell>
          <cell r="G277">
            <v>0.9</v>
          </cell>
          <cell r="H277">
            <v>0.16688299647691454</v>
          </cell>
          <cell r="I277">
            <v>115</v>
          </cell>
          <cell r="J277">
            <v>2.7</v>
          </cell>
          <cell r="K277">
            <v>4.4000000000000004</v>
          </cell>
          <cell r="L277">
            <v>0</v>
          </cell>
          <cell r="M277">
            <v>1272.98</v>
          </cell>
          <cell r="N277">
            <v>1300.0899999999999</v>
          </cell>
          <cell r="O277" t="str">
            <v>03.10.98</v>
          </cell>
          <cell r="P277">
            <v>1273.28</v>
          </cell>
          <cell r="Q277" t="str">
            <v>30.03.99</v>
          </cell>
        </row>
        <row r="278">
          <cell r="B278" t="str">
            <v>99-00</v>
          </cell>
          <cell r="C278">
            <v>115</v>
          </cell>
          <cell r="D278">
            <v>450</v>
          </cell>
          <cell r="E278">
            <v>344.6</v>
          </cell>
          <cell r="F278">
            <v>76.599999999999994</v>
          </cell>
          <cell r="G278">
            <v>0.8</v>
          </cell>
          <cell r="H278">
            <v>0.23215322112594311</v>
          </cell>
          <cell r="I278">
            <v>110</v>
          </cell>
          <cell r="J278">
            <v>3.9569999999999999</v>
          </cell>
          <cell r="K278">
            <v>3.6440000000000001</v>
          </cell>
          <cell r="L278">
            <v>0</v>
          </cell>
          <cell r="M278">
            <v>1265.2</v>
          </cell>
          <cell r="N278">
            <v>1291.43</v>
          </cell>
          <cell r="O278" t="str">
            <v/>
          </cell>
          <cell r="P278">
            <v>1263.98</v>
          </cell>
        </row>
        <row r="279">
          <cell r="B279" t="str">
            <v>00-01</v>
          </cell>
          <cell r="C279">
            <v>115</v>
          </cell>
          <cell r="D279">
            <v>425</v>
          </cell>
          <cell r="E279">
            <v>104.2</v>
          </cell>
          <cell r="F279">
            <v>24.52</v>
          </cell>
          <cell r="G279">
            <v>0.94</v>
          </cell>
          <cell r="H279">
            <v>0.90211132437619956</v>
          </cell>
          <cell r="I279">
            <v>100</v>
          </cell>
          <cell r="J279">
            <v>0.76</v>
          </cell>
          <cell r="K279">
            <v>1.06</v>
          </cell>
          <cell r="L279">
            <v>0</v>
          </cell>
          <cell r="M279">
            <v>1248.69</v>
          </cell>
        </row>
        <row r="280">
          <cell r="A280" t="str">
            <v>Average last 5 years</v>
          </cell>
          <cell r="B280">
            <v>0</v>
          </cell>
          <cell r="C280">
            <v>0</v>
          </cell>
          <cell r="D280">
            <v>414</v>
          </cell>
          <cell r="E280">
            <v>490.596</v>
          </cell>
          <cell r="F280">
            <v>120.06545645645645</v>
          </cell>
          <cell r="G280">
            <v>0.90579999999999994</v>
          </cell>
          <cell r="H280">
            <v>0.18968428298866855</v>
          </cell>
          <cell r="I280">
            <v>113.4</v>
          </cell>
          <cell r="J280">
            <v>4.6748399999999997</v>
          </cell>
          <cell r="K280">
            <v>4.1952100801832763</v>
          </cell>
          <cell r="L280">
            <v>1.7224100801832762</v>
          </cell>
          <cell r="M280">
            <v>1282.8019999999999</v>
          </cell>
          <cell r="N280">
            <v>1308.0740000000001</v>
          </cell>
          <cell r="O280">
            <v>0</v>
          </cell>
          <cell r="P280">
            <v>1271.7839999999999</v>
          </cell>
          <cell r="Q280">
            <v>0</v>
          </cell>
        </row>
        <row r="281">
          <cell r="A281" t="str">
            <v>R.P.SAGAR</v>
          </cell>
          <cell r="B281" t="str">
            <v>88-89</v>
          </cell>
          <cell r="C281">
            <v>172</v>
          </cell>
          <cell r="D281">
            <v>500</v>
          </cell>
          <cell r="E281">
            <v>435</v>
          </cell>
          <cell r="F281">
            <v>87</v>
          </cell>
          <cell r="G281" t="str">
            <v/>
          </cell>
          <cell r="H281">
            <v>0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B282" t="str">
            <v>89-90</v>
          </cell>
          <cell r="C282">
            <v>172</v>
          </cell>
          <cell r="D282">
            <v>500</v>
          </cell>
          <cell r="E282">
            <v>374</v>
          </cell>
          <cell r="F282">
            <v>74.8</v>
          </cell>
          <cell r="G282">
            <v>5</v>
          </cell>
          <cell r="H282">
            <v>1.42</v>
          </cell>
          <cell r="I282">
            <v>172</v>
          </cell>
          <cell r="J282">
            <v>0</v>
          </cell>
          <cell r="K282">
            <v>2.2799999999999998</v>
          </cell>
          <cell r="L282">
            <v>2.2799999999999998</v>
          </cell>
          <cell r="M282">
            <v>1126.9000000000001</v>
          </cell>
          <cell r="N282">
            <v>1145.7</v>
          </cell>
          <cell r="O282" t="str">
            <v>07.08.89</v>
          </cell>
          <cell r="P282">
            <v>1126.9000000000001</v>
          </cell>
          <cell r="Q282" t="str">
            <v>31.03.90</v>
          </cell>
        </row>
        <row r="283">
          <cell r="B283" t="str">
            <v>90-91</v>
          </cell>
          <cell r="C283">
            <v>172</v>
          </cell>
          <cell r="D283">
            <v>440</v>
          </cell>
          <cell r="E283">
            <v>330.9</v>
          </cell>
          <cell r="F283">
            <v>75.209999999999994</v>
          </cell>
          <cell r="G283">
            <v>1.5</v>
          </cell>
          <cell r="H283">
            <v>0.45330915684496831</v>
          </cell>
          <cell r="I283">
            <v>172</v>
          </cell>
          <cell r="J283">
            <v>0</v>
          </cell>
          <cell r="K283">
            <v>2.2400000000000002</v>
          </cell>
          <cell r="L283">
            <v>2.2400000000000002</v>
          </cell>
          <cell r="M283">
            <v>1136.33</v>
          </cell>
          <cell r="N283">
            <v>1143.5</v>
          </cell>
          <cell r="O283" t="str">
            <v>10.10.90</v>
          </cell>
          <cell r="P283">
            <v>1126.0999999999999</v>
          </cell>
          <cell r="Q283" t="str">
            <v>26.05.90</v>
          </cell>
        </row>
        <row r="284">
          <cell r="B284" t="str">
            <v>91-92</v>
          </cell>
          <cell r="C284">
            <v>172</v>
          </cell>
          <cell r="D284">
            <v>440</v>
          </cell>
          <cell r="E284">
            <v>630.09</v>
          </cell>
          <cell r="F284">
            <v>143.19999999999999</v>
          </cell>
          <cell r="G284">
            <v>4.3</v>
          </cell>
          <cell r="H284">
            <v>0.68244219079813995</v>
          </cell>
          <cell r="I284">
            <v>180</v>
          </cell>
          <cell r="J284">
            <v>0</v>
          </cell>
          <cell r="K284">
            <v>4.18</v>
          </cell>
          <cell r="L284">
            <v>4.18</v>
          </cell>
          <cell r="M284">
            <v>1141.1099999999999</v>
          </cell>
          <cell r="N284">
            <v>1156.2</v>
          </cell>
          <cell r="O284" t="str">
            <v>01.09.91</v>
          </cell>
          <cell r="P284">
            <v>1136.3</v>
          </cell>
          <cell r="Q284" t="str">
            <v>01.04.91</v>
          </cell>
        </row>
        <row r="285">
          <cell r="B285" t="str">
            <v>92-93</v>
          </cell>
          <cell r="C285">
            <v>172</v>
          </cell>
          <cell r="D285">
            <v>450</v>
          </cell>
          <cell r="E285">
            <v>535.69000000000005</v>
          </cell>
          <cell r="F285">
            <v>119.04222222222224</v>
          </cell>
          <cell r="G285">
            <v>4.0999999999999996</v>
          </cell>
          <cell r="H285">
            <v>0.76536803001736065</v>
          </cell>
          <cell r="I285">
            <v>172</v>
          </cell>
          <cell r="J285">
            <v>0</v>
          </cell>
          <cell r="K285">
            <v>3.41</v>
          </cell>
          <cell r="L285">
            <v>3.41</v>
          </cell>
          <cell r="M285">
            <v>1130.4000000000001</v>
          </cell>
          <cell r="N285">
            <v>1154.0999999999999</v>
          </cell>
          <cell r="O285" t="str">
            <v>28.05.92</v>
          </cell>
          <cell r="P285">
            <v>1130.2</v>
          </cell>
          <cell r="Q285" t="str">
            <v>31.03.92</v>
          </cell>
        </row>
        <row r="286">
          <cell r="B286" t="str">
            <v>93-94</v>
          </cell>
          <cell r="C286">
            <v>172</v>
          </cell>
          <cell r="D286">
            <v>615</v>
          </cell>
          <cell r="E286">
            <v>395.6628</v>
          </cell>
          <cell r="F286">
            <v>64.335414634146346</v>
          </cell>
          <cell r="G286">
            <v>8.6999999999999993</v>
          </cell>
          <cell r="H286">
            <v>2.1988420442861951</v>
          </cell>
          <cell r="I286">
            <v>172</v>
          </cell>
          <cell r="J286">
            <v>0</v>
          </cell>
          <cell r="K286">
            <v>3.2350257116620753</v>
          </cell>
          <cell r="L286">
            <v>3.2350257116620753</v>
          </cell>
          <cell r="M286">
            <v>1127.81</v>
          </cell>
          <cell r="N286">
            <v>1135.75</v>
          </cell>
          <cell r="O286" t="str">
            <v>09.08.93</v>
          </cell>
          <cell r="P286">
            <v>1127.6300000000001</v>
          </cell>
          <cell r="Q286" t="str">
            <v>31.03.94</v>
          </cell>
        </row>
        <row r="287">
          <cell r="B287" t="str">
            <v>94-95</v>
          </cell>
          <cell r="C287">
            <v>172</v>
          </cell>
          <cell r="D287">
            <v>470</v>
          </cell>
          <cell r="E287">
            <v>595.9</v>
          </cell>
          <cell r="F287">
            <v>126.78723404255319</v>
          </cell>
          <cell r="G287">
            <v>7.9</v>
          </cell>
          <cell r="H287">
            <v>1.3257257929182749</v>
          </cell>
          <cell r="I287">
            <v>172</v>
          </cell>
          <cell r="J287">
            <v>0</v>
          </cell>
          <cell r="K287">
            <v>0</v>
          </cell>
          <cell r="L287">
            <v>0</v>
          </cell>
          <cell r="M287">
            <v>1125.7</v>
          </cell>
          <cell r="N287">
            <v>1153.6099999999999</v>
          </cell>
          <cell r="O287" t="str">
            <v>19.09.94</v>
          </cell>
          <cell r="P287">
            <v>1124.9000000000001</v>
          </cell>
          <cell r="Q287" t="str">
            <v>25.03.95</v>
          </cell>
        </row>
        <row r="288">
          <cell r="B288" t="str">
            <v>95-96</v>
          </cell>
          <cell r="C288">
            <v>172</v>
          </cell>
          <cell r="D288">
            <v>390</v>
          </cell>
          <cell r="E288">
            <v>625.20000000000005</v>
          </cell>
          <cell r="F288">
            <v>160.30769230769232</v>
          </cell>
          <cell r="G288">
            <v>8.3000000000000007</v>
          </cell>
          <cell r="H288">
            <v>1.327575175943698</v>
          </cell>
          <cell r="I288">
            <v>180</v>
          </cell>
          <cell r="J288">
            <v>0</v>
          </cell>
          <cell r="K288">
            <v>4.0110422405876953</v>
          </cell>
          <cell r="L288">
            <v>4.0110422405876953</v>
          </cell>
          <cell r="M288">
            <v>1131.05</v>
          </cell>
          <cell r="N288">
            <v>1155.0899999999999</v>
          </cell>
          <cell r="O288" t="str">
            <v>14.09.95</v>
          </cell>
          <cell r="P288">
            <v>1125.55</v>
          </cell>
          <cell r="Q288" t="str">
            <v>03.04.95</v>
          </cell>
        </row>
        <row r="289">
          <cell r="B289" t="str">
            <v>96-97</v>
          </cell>
          <cell r="C289">
            <v>172</v>
          </cell>
          <cell r="D289">
            <v>460</v>
          </cell>
          <cell r="E289">
            <v>692.7</v>
          </cell>
          <cell r="F289">
            <v>150.58695652173913</v>
          </cell>
          <cell r="G289">
            <v>5.5</v>
          </cell>
          <cell r="H289">
            <v>0.79399451421971989</v>
          </cell>
          <cell r="I289">
            <v>172</v>
          </cell>
          <cell r="J289">
            <v>0</v>
          </cell>
          <cell r="K289">
            <v>4.5</v>
          </cell>
          <cell r="L289">
            <v>4.5</v>
          </cell>
          <cell r="M289">
            <v>1145</v>
          </cell>
          <cell r="N289">
            <v>1157.3800000000001</v>
          </cell>
          <cell r="O289" t="str">
            <v>16.09.96</v>
          </cell>
          <cell r="P289">
            <v>1130.44</v>
          </cell>
          <cell r="Q289" t="str">
            <v>17.05.96</v>
          </cell>
        </row>
        <row r="290">
          <cell r="B290" t="str">
            <v>97-98</v>
          </cell>
          <cell r="C290">
            <v>172</v>
          </cell>
          <cell r="D290">
            <v>460</v>
          </cell>
          <cell r="E290">
            <v>549.24</v>
          </cell>
          <cell r="F290">
            <v>119.4</v>
          </cell>
          <cell r="G290">
            <v>5.84</v>
          </cell>
          <cell r="H290">
            <v>1.0632874517515112</v>
          </cell>
          <cell r="I290">
            <v>172</v>
          </cell>
          <cell r="J290">
            <v>0</v>
          </cell>
          <cell r="K290">
            <v>3.74</v>
          </cell>
          <cell r="L290">
            <v>0</v>
          </cell>
          <cell r="M290">
            <v>1137.04</v>
          </cell>
          <cell r="N290">
            <v>1152.71</v>
          </cell>
          <cell r="O290" t="str">
            <v>25.05.97</v>
          </cell>
          <cell r="P290">
            <v>1136.72</v>
          </cell>
          <cell r="Q290" t="str">
            <v>20.03.98</v>
          </cell>
        </row>
        <row r="291">
          <cell r="B291" t="str">
            <v>98-99</v>
          </cell>
          <cell r="C291">
            <v>172</v>
          </cell>
          <cell r="D291">
            <v>520</v>
          </cell>
          <cell r="E291">
            <v>554.29999999999995</v>
          </cell>
          <cell r="F291">
            <v>106.59615384615383</v>
          </cell>
          <cell r="G291">
            <v>7.1</v>
          </cell>
          <cell r="H291">
            <v>1.2808948222983945</v>
          </cell>
          <cell r="I291">
            <v>172</v>
          </cell>
          <cell r="J291">
            <v>0</v>
          </cell>
          <cell r="K291">
            <v>4</v>
          </cell>
          <cell r="L291">
            <v>0</v>
          </cell>
          <cell r="M291">
            <v>1139.9100000000001</v>
          </cell>
          <cell r="N291">
            <v>1140.98</v>
          </cell>
          <cell r="O291" t="str">
            <v>28.04.98</v>
          </cell>
          <cell r="P291">
            <v>1133.1500000000001</v>
          </cell>
          <cell r="Q291" t="str">
            <v>28.06.98</v>
          </cell>
        </row>
        <row r="292">
          <cell r="B292" t="str">
            <v>99-00</v>
          </cell>
          <cell r="C292">
            <v>172</v>
          </cell>
          <cell r="D292">
            <v>520</v>
          </cell>
          <cell r="E292">
            <v>479.5</v>
          </cell>
          <cell r="F292">
            <v>92.2</v>
          </cell>
          <cell r="G292">
            <v>6.8</v>
          </cell>
          <cell r="H292">
            <v>1.4181438998957248</v>
          </cell>
          <cell r="I292">
            <v>172</v>
          </cell>
          <cell r="J292">
            <v>0</v>
          </cell>
          <cell r="K292" t="str">
            <v/>
          </cell>
          <cell r="L292">
            <v>0</v>
          </cell>
          <cell r="M292">
            <v>1134.51</v>
          </cell>
          <cell r="N292">
            <v>1143.3399999999999</v>
          </cell>
          <cell r="O292">
            <v>0</v>
          </cell>
          <cell r="P292">
            <v>1131.68</v>
          </cell>
        </row>
        <row r="293">
          <cell r="B293" t="str">
            <v>00-01</v>
          </cell>
          <cell r="C293">
            <v>172</v>
          </cell>
          <cell r="D293">
            <v>475</v>
          </cell>
          <cell r="E293">
            <v>182.92</v>
          </cell>
          <cell r="F293">
            <v>38.51</v>
          </cell>
          <cell r="G293">
            <v>4.72</v>
          </cell>
          <cell r="H293">
            <v>2.580363000218675</v>
          </cell>
          <cell r="I293">
            <v>172</v>
          </cell>
          <cell r="J293">
            <v>0</v>
          </cell>
          <cell r="K293">
            <v>0</v>
          </cell>
          <cell r="L293">
            <v>0</v>
          </cell>
          <cell r="M293">
            <v>1130.69</v>
          </cell>
        </row>
        <row r="294">
          <cell r="A294" t="str">
            <v>Average last 5 years</v>
          </cell>
          <cell r="B294">
            <v>0</v>
          </cell>
          <cell r="C294">
            <v>0</v>
          </cell>
          <cell r="D294">
            <v>470</v>
          </cell>
          <cell r="E294">
            <v>580.18799999999999</v>
          </cell>
          <cell r="F294">
            <v>125.81816053511707</v>
          </cell>
          <cell r="G294">
            <v>6.7080000000000002</v>
          </cell>
          <cell r="H294">
            <v>1.1767791728218095</v>
          </cell>
          <cell r="I294">
            <v>173.6</v>
          </cell>
          <cell r="J294">
            <v>0</v>
          </cell>
          <cell r="K294">
            <v>3.2502084481175388</v>
          </cell>
          <cell r="L294">
            <v>1.702208448117539</v>
          </cell>
          <cell r="M294">
            <v>1137.502</v>
          </cell>
          <cell r="N294">
            <v>1151.9540000000002</v>
          </cell>
          <cell r="O294">
            <v>0</v>
          </cell>
          <cell r="P294">
            <v>1130.152</v>
          </cell>
          <cell r="Q294">
            <v>0</v>
          </cell>
        </row>
        <row r="295">
          <cell r="A295" t="str">
            <v>J.SAGAR</v>
          </cell>
          <cell r="B295" t="str">
            <v>88-89</v>
          </cell>
          <cell r="C295">
            <v>99</v>
          </cell>
          <cell r="D295">
            <v>385</v>
          </cell>
          <cell r="E295">
            <v>339</v>
          </cell>
          <cell r="F295">
            <v>88.051948051948045</v>
          </cell>
          <cell r="G295" t="str">
            <v/>
          </cell>
          <cell r="H295">
            <v>0</v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B296" t="str">
            <v>89-90</v>
          </cell>
          <cell r="C296">
            <v>99</v>
          </cell>
          <cell r="D296">
            <v>385</v>
          </cell>
          <cell r="E296">
            <v>296.37</v>
          </cell>
          <cell r="F296">
            <v>76.98</v>
          </cell>
          <cell r="G296">
            <v>5</v>
          </cell>
          <cell r="H296">
            <v>1.77</v>
          </cell>
          <cell r="I296">
            <v>99</v>
          </cell>
          <cell r="J296" t="str">
            <v/>
          </cell>
          <cell r="K296">
            <v>3.05</v>
          </cell>
          <cell r="L296">
            <v>3.05</v>
          </cell>
          <cell r="M296">
            <v>968.2</v>
          </cell>
          <cell r="N296">
            <v>979.9</v>
          </cell>
          <cell r="O296" t="str">
            <v>06.01.90</v>
          </cell>
          <cell r="P296">
            <v>968.1</v>
          </cell>
          <cell r="Q296" t="str">
            <v>31.03.90</v>
          </cell>
        </row>
        <row r="297">
          <cell r="B297" t="str">
            <v>90-91</v>
          </cell>
          <cell r="C297">
            <v>99</v>
          </cell>
          <cell r="D297">
            <v>340</v>
          </cell>
          <cell r="E297">
            <v>261.92</v>
          </cell>
          <cell r="F297">
            <v>77.040000000000006</v>
          </cell>
          <cell r="G297">
            <v>2.5</v>
          </cell>
          <cell r="H297">
            <v>0.95448992058643856</v>
          </cell>
          <cell r="I297">
            <v>99</v>
          </cell>
          <cell r="J297">
            <v>0</v>
          </cell>
          <cell r="K297">
            <v>2.68</v>
          </cell>
          <cell r="L297">
            <v>2.68</v>
          </cell>
          <cell r="M297">
            <v>972.9</v>
          </cell>
          <cell r="N297">
            <v>978.9</v>
          </cell>
          <cell r="O297" t="str">
            <v>26.07.90</v>
          </cell>
          <cell r="P297">
            <v>953.5</v>
          </cell>
          <cell r="Q297" t="str">
            <v>28.06.90</v>
          </cell>
        </row>
        <row r="298">
          <cell r="B298" t="str">
            <v>91-92</v>
          </cell>
          <cell r="C298">
            <v>99</v>
          </cell>
          <cell r="D298">
            <v>340</v>
          </cell>
          <cell r="E298">
            <v>421.01</v>
          </cell>
          <cell r="F298">
            <v>123.83</v>
          </cell>
          <cell r="G298">
            <v>3.3</v>
          </cell>
          <cell r="H298">
            <v>0.78382936272297576</v>
          </cell>
          <cell r="I298">
            <v>100</v>
          </cell>
          <cell r="J298">
            <v>0</v>
          </cell>
          <cell r="K298">
            <v>4.42</v>
          </cell>
          <cell r="L298">
            <v>4.42</v>
          </cell>
          <cell r="M298">
            <v>975.9</v>
          </cell>
          <cell r="N298">
            <v>979.6</v>
          </cell>
          <cell r="O298" t="str">
            <v>02.06.91</v>
          </cell>
          <cell r="P298">
            <v>970</v>
          </cell>
          <cell r="Q298" t="str">
            <v>22.07.91</v>
          </cell>
        </row>
        <row r="299">
          <cell r="B299" t="str">
            <v>92-93</v>
          </cell>
          <cell r="C299">
            <v>99</v>
          </cell>
          <cell r="D299">
            <v>300</v>
          </cell>
          <cell r="E299">
            <v>390.68</v>
          </cell>
          <cell r="F299">
            <v>130.22666666666666</v>
          </cell>
          <cell r="G299">
            <v>3.3</v>
          </cell>
          <cell r="H299">
            <v>0.8446810689054981</v>
          </cell>
          <cell r="I299">
            <v>100</v>
          </cell>
          <cell r="J299">
            <v>0</v>
          </cell>
          <cell r="K299">
            <v>3.59</v>
          </cell>
          <cell r="L299">
            <v>3.59</v>
          </cell>
          <cell r="M299">
            <v>975.5</v>
          </cell>
          <cell r="N299">
            <v>979.4</v>
          </cell>
          <cell r="O299" t="str">
            <v>19.06.92</v>
          </cell>
          <cell r="P299">
            <v>970</v>
          </cell>
          <cell r="Q299" t="str">
            <v>06.12.92</v>
          </cell>
        </row>
        <row r="300">
          <cell r="B300" t="str">
            <v>93-94</v>
          </cell>
          <cell r="C300">
            <v>99</v>
          </cell>
          <cell r="D300">
            <v>385</v>
          </cell>
          <cell r="E300">
            <v>322.71699999999998</v>
          </cell>
          <cell r="F300">
            <v>83.822597402597395</v>
          </cell>
          <cell r="G300">
            <v>5.0999999999999996</v>
          </cell>
          <cell r="H300">
            <v>1.5803319936662772</v>
          </cell>
          <cell r="I300">
            <v>99</v>
          </cell>
          <cell r="J300">
            <v>0</v>
          </cell>
          <cell r="K300">
            <v>3.58</v>
          </cell>
          <cell r="L300">
            <v>3.58</v>
          </cell>
          <cell r="M300">
            <v>971.5</v>
          </cell>
          <cell r="N300">
            <v>979.5</v>
          </cell>
          <cell r="O300" t="str">
            <v>06.03.93</v>
          </cell>
          <cell r="P300">
            <v>970</v>
          </cell>
          <cell r="Q300" t="str">
            <v>13.08.93</v>
          </cell>
        </row>
        <row r="301">
          <cell r="B301" t="str">
            <v>94-95</v>
          </cell>
          <cell r="C301">
            <v>99</v>
          </cell>
          <cell r="D301">
            <v>315</v>
          </cell>
          <cell r="E301">
            <v>444.5</v>
          </cell>
          <cell r="F301">
            <v>141.11111111111111</v>
          </cell>
          <cell r="G301">
            <v>3.3</v>
          </cell>
          <cell r="H301">
            <v>0.74240719910011244</v>
          </cell>
          <cell r="I301">
            <v>99</v>
          </cell>
          <cell r="J301">
            <v>0</v>
          </cell>
          <cell r="K301">
            <v>0</v>
          </cell>
          <cell r="L301">
            <v>0</v>
          </cell>
          <cell r="M301">
            <v>971.7</v>
          </cell>
          <cell r="N301">
            <v>979.9</v>
          </cell>
          <cell r="O301" t="str">
            <v>27.03.95</v>
          </cell>
          <cell r="P301">
            <v>970.4</v>
          </cell>
          <cell r="Q301" t="str">
            <v>12.06.94</v>
          </cell>
        </row>
        <row r="302">
          <cell r="B302" t="str">
            <v>95-96</v>
          </cell>
          <cell r="C302">
            <v>99</v>
          </cell>
          <cell r="D302">
            <v>300</v>
          </cell>
          <cell r="E302">
            <v>444.2</v>
          </cell>
          <cell r="F302">
            <v>148.06666666666666</v>
          </cell>
          <cell r="G302">
            <v>4.9000000000000004</v>
          </cell>
          <cell r="H302">
            <v>1.1031067086897794</v>
          </cell>
          <cell r="I302">
            <v>99</v>
          </cell>
          <cell r="J302">
            <v>0</v>
          </cell>
          <cell r="K302">
            <v>4.5587695133149682</v>
          </cell>
          <cell r="L302">
            <v>4.5587695133149682</v>
          </cell>
          <cell r="M302">
            <v>970.5</v>
          </cell>
          <cell r="N302">
            <v>978.8</v>
          </cell>
          <cell r="O302" t="str">
            <v>28.07.95</v>
          </cell>
          <cell r="P302">
            <v>970.7</v>
          </cell>
          <cell r="Q302" t="str">
            <v>31.03.96</v>
          </cell>
        </row>
        <row r="303">
          <cell r="B303" t="str">
            <v>96-97</v>
          </cell>
          <cell r="C303">
            <v>99</v>
          </cell>
          <cell r="D303">
            <v>300</v>
          </cell>
          <cell r="E303">
            <v>481.4</v>
          </cell>
          <cell r="F303">
            <v>160.46666666666667</v>
          </cell>
          <cell r="G303">
            <v>4.0999999999999996</v>
          </cell>
          <cell r="H303">
            <v>0.85168259243872035</v>
          </cell>
          <cell r="I303">
            <v>99</v>
          </cell>
          <cell r="J303">
            <v>0</v>
          </cell>
          <cell r="K303">
            <v>4.9000000000000004</v>
          </cell>
          <cell r="L303">
            <v>4.9000000000000004</v>
          </cell>
          <cell r="M303">
            <v>971.1</v>
          </cell>
          <cell r="N303">
            <v>979.6</v>
          </cell>
          <cell r="O303" t="str">
            <v>18.09.96</v>
          </cell>
          <cell r="P303">
            <v>970.5</v>
          </cell>
          <cell r="Q303" t="str">
            <v>01.04.96</v>
          </cell>
        </row>
        <row r="304">
          <cell r="B304" t="str">
            <v>97-98</v>
          </cell>
          <cell r="C304">
            <v>99</v>
          </cell>
          <cell r="D304">
            <v>300</v>
          </cell>
          <cell r="E304">
            <v>382.55</v>
          </cell>
          <cell r="F304">
            <v>127.51666666666667</v>
          </cell>
          <cell r="G304">
            <v>4.8120000000000003</v>
          </cell>
          <cell r="H304">
            <v>1.2578747876094629</v>
          </cell>
          <cell r="I304">
            <v>99</v>
          </cell>
          <cell r="J304">
            <v>0</v>
          </cell>
          <cell r="K304">
            <v>4.01</v>
          </cell>
          <cell r="L304">
            <v>0</v>
          </cell>
          <cell r="M304">
            <v>973.5</v>
          </cell>
          <cell r="N304">
            <v>978</v>
          </cell>
          <cell r="O304" t="str">
            <v>03.04.97</v>
          </cell>
          <cell r="P304">
            <v>970</v>
          </cell>
          <cell r="Q304" t="str">
            <v>17.12.97</v>
          </cell>
        </row>
        <row r="305">
          <cell r="B305" t="str">
            <v>98-99</v>
          </cell>
          <cell r="C305">
            <v>99</v>
          </cell>
          <cell r="D305">
            <v>330</v>
          </cell>
          <cell r="E305">
            <v>392.8</v>
          </cell>
          <cell r="F305">
            <v>119.03030303030303</v>
          </cell>
          <cell r="G305">
            <v>5.2</v>
          </cell>
          <cell r="H305">
            <v>1.3238289205702647</v>
          </cell>
          <cell r="I305">
            <v>99</v>
          </cell>
          <cell r="J305">
            <v>0</v>
          </cell>
          <cell r="K305">
            <v>3.9</v>
          </cell>
          <cell r="L305">
            <v>0</v>
          </cell>
          <cell r="M305">
            <v>978.8</v>
          </cell>
          <cell r="N305">
            <v>979.4</v>
          </cell>
          <cell r="O305" t="str">
            <v>22.05.98</v>
          </cell>
          <cell r="P305">
            <v>970.2</v>
          </cell>
          <cell r="Q305" t="str">
            <v>29.08.98</v>
          </cell>
        </row>
        <row r="306">
          <cell r="B306" t="str">
            <v>99-00</v>
          </cell>
          <cell r="C306">
            <v>99</v>
          </cell>
          <cell r="D306">
            <v>330</v>
          </cell>
          <cell r="E306">
            <v>361.4</v>
          </cell>
          <cell r="F306">
            <v>109.5</v>
          </cell>
          <cell r="G306">
            <v>4.4000000000000004</v>
          </cell>
          <cell r="H306">
            <v>1.2</v>
          </cell>
          <cell r="I306">
            <v>99</v>
          </cell>
          <cell r="J306">
            <v>0</v>
          </cell>
          <cell r="K306" t="str">
            <v/>
          </cell>
          <cell r="L306">
            <v>0</v>
          </cell>
          <cell r="M306">
            <v>979.2</v>
          </cell>
          <cell r="N306">
            <v>979.99</v>
          </cell>
          <cell r="O306" t="str">
            <v/>
          </cell>
          <cell r="P306">
            <v>972.4</v>
          </cell>
        </row>
        <row r="307">
          <cell r="B307" t="str">
            <v>00-01</v>
          </cell>
          <cell r="C307">
            <v>99</v>
          </cell>
          <cell r="D307">
            <v>300</v>
          </cell>
          <cell r="E307">
            <v>140.33000000000001</v>
          </cell>
          <cell r="F307">
            <v>46.78</v>
          </cell>
          <cell r="G307">
            <v>3.01</v>
          </cell>
          <cell r="H307">
            <v>2.14</v>
          </cell>
          <cell r="I307">
            <v>99</v>
          </cell>
          <cell r="J307">
            <v>0</v>
          </cell>
          <cell r="K307">
            <v>0</v>
          </cell>
          <cell r="L307">
            <v>0</v>
          </cell>
          <cell r="M307">
            <v>976.7</v>
          </cell>
        </row>
        <row r="308">
          <cell r="A308" t="str">
            <v>Average last 5 years</v>
          </cell>
          <cell r="B308">
            <v>0</v>
          </cell>
          <cell r="C308">
            <v>0</v>
          </cell>
          <cell r="D308">
            <v>312</v>
          </cell>
          <cell r="E308">
            <v>412.46999999999997</v>
          </cell>
          <cell r="F308">
            <v>132.9160606060606</v>
          </cell>
          <cell r="G308">
            <v>4.6823999999999995</v>
          </cell>
          <cell r="H308">
            <v>1.1472986018616456</v>
          </cell>
          <cell r="I308">
            <v>99</v>
          </cell>
          <cell r="J308">
            <v>0</v>
          </cell>
          <cell r="K308">
            <v>3.473753902662994</v>
          </cell>
          <cell r="L308">
            <v>1.8917539026629939</v>
          </cell>
          <cell r="M308">
            <v>974.61999999999989</v>
          </cell>
          <cell r="N308">
            <v>979.14</v>
          </cell>
          <cell r="O308">
            <v>0</v>
          </cell>
          <cell r="P308">
            <v>970.36</v>
          </cell>
          <cell r="Q308">
            <v>0</v>
          </cell>
        </row>
        <row r="309">
          <cell r="A309" t="str">
            <v>STATE  LOAD  DESPATCH  CENTRE  M.P.E.B.  JABALPUR</v>
          </cell>
        </row>
        <row r="310">
          <cell r="A310" t="str">
            <v>CHAMBAL COMPLEX</v>
          </cell>
        </row>
        <row r="311">
          <cell r="A311" t="str">
            <v>STATION NAME</v>
          </cell>
          <cell r="B311" t="str">
            <v>YEAR</v>
          </cell>
          <cell r="C311" t="str">
            <v>CAPACITY</v>
          </cell>
          <cell r="D311" t="str">
            <v>TARGET</v>
          </cell>
          <cell r="E311" t="str">
            <v>ACTUAL GENE.</v>
          </cell>
          <cell r="F311" t="str">
            <v>ACHIEVE-MENT</v>
          </cell>
          <cell r="G311" t="str">
            <v>AUXILIARY CONSUMPTION</v>
          </cell>
          <cell r="H311">
            <v>0</v>
          </cell>
          <cell r="I311" t="str">
            <v>MAXIMUM DEMAND</v>
          </cell>
          <cell r="J311" t="str">
            <v>WATER INFLOW</v>
          </cell>
          <cell r="K311" t="str">
            <v>WATER CONSUMED</v>
          </cell>
          <cell r="L311" t="str">
            <v>WATER CONSUMED</v>
          </cell>
          <cell r="M311" t="str">
            <v>LEVEL AT THE END</v>
          </cell>
          <cell r="N311" t="str">
            <v>MAXIMUM LEVEL</v>
          </cell>
          <cell r="O311">
            <v>0</v>
          </cell>
          <cell r="P311" t="str">
            <v>MINIMUM LEVEL</v>
          </cell>
        </row>
        <row r="312">
          <cell r="C312" t="str">
            <v>MW</v>
          </cell>
          <cell r="D312" t="str">
            <v>MKwh</v>
          </cell>
          <cell r="E312" t="str">
            <v>MKwh</v>
          </cell>
          <cell r="F312" t="str">
            <v>%</v>
          </cell>
          <cell r="G312" t="str">
            <v>MKwh</v>
          </cell>
          <cell r="H312" t="str">
            <v>%</v>
          </cell>
          <cell r="I312" t="str">
            <v>MW</v>
          </cell>
          <cell r="J312" t="str">
            <v>MAFT</v>
          </cell>
          <cell r="K312" t="str">
            <v>MCM</v>
          </cell>
          <cell r="L312" t="str">
            <v>MCM</v>
          </cell>
          <cell r="M312" t="str">
            <v>FT / M</v>
          </cell>
          <cell r="N312" t="str">
            <v>FT / M</v>
          </cell>
          <cell r="O312" t="str">
            <v>DATE</v>
          </cell>
          <cell r="P312" t="str">
            <v>FT / M</v>
          </cell>
          <cell r="Q312" t="str">
            <v>DATE</v>
          </cell>
        </row>
        <row r="313">
          <cell r="A313" t="str">
            <v>CHAMBAL</v>
          </cell>
          <cell r="B313" t="str">
            <v>88-89</v>
          </cell>
          <cell r="C313">
            <v>386</v>
          </cell>
          <cell r="D313">
            <v>1300</v>
          </cell>
          <cell r="E313">
            <v>1155</v>
          </cell>
          <cell r="F313">
            <v>88.84615384615384</v>
          </cell>
          <cell r="G313">
            <v>0</v>
          </cell>
          <cell r="H313">
            <v>0</v>
          </cell>
        </row>
        <row r="314">
          <cell r="B314" t="str">
            <v>89-90</v>
          </cell>
          <cell r="C314">
            <v>386</v>
          </cell>
          <cell r="D314">
            <v>1300</v>
          </cell>
          <cell r="E314">
            <v>906.51</v>
          </cell>
          <cell r="F314">
            <v>69.731538461538463</v>
          </cell>
          <cell r="G314">
            <v>12</v>
          </cell>
          <cell r="H314">
            <v>1.3237581493861073</v>
          </cell>
        </row>
        <row r="315">
          <cell r="B315" t="str">
            <v>90-91</v>
          </cell>
          <cell r="C315">
            <v>386</v>
          </cell>
          <cell r="D315">
            <v>1150</v>
          </cell>
          <cell r="E315">
            <v>917.59999999999991</v>
          </cell>
          <cell r="F315">
            <v>79.79130434782607</v>
          </cell>
          <cell r="G315">
            <v>5</v>
          </cell>
          <cell r="H315">
            <v>0.54489973844812556</v>
          </cell>
        </row>
        <row r="316">
          <cell r="B316" t="str">
            <v>91-92</v>
          </cell>
          <cell r="C316">
            <v>386</v>
          </cell>
          <cell r="D316">
            <v>1150</v>
          </cell>
          <cell r="E316">
            <v>1562.3300000000002</v>
          </cell>
          <cell r="F316">
            <v>135.85478260869567</v>
          </cell>
          <cell r="G316">
            <v>8.6</v>
          </cell>
          <cell r="H316">
            <v>0.5504598900360359</v>
          </cell>
        </row>
        <row r="317">
          <cell r="B317" t="str">
            <v>92-93</v>
          </cell>
          <cell r="C317">
            <v>386</v>
          </cell>
          <cell r="D317">
            <v>1150</v>
          </cell>
          <cell r="E317">
            <v>1239.3900000000001</v>
          </cell>
          <cell r="F317">
            <v>107.77304347826089</v>
          </cell>
          <cell r="G317">
            <v>8.3999999999999986</v>
          </cell>
          <cell r="H317">
            <v>0.67775276547333752</v>
          </cell>
          <cell r="I317" t="str">
            <v/>
          </cell>
          <cell r="J317">
            <v>0</v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B318" t="str">
            <v>93-94</v>
          </cell>
          <cell r="C318">
            <v>386</v>
          </cell>
          <cell r="D318">
            <v>1500</v>
          </cell>
          <cell r="E318">
            <v>1032.2988</v>
          </cell>
          <cell r="F318">
            <v>68.819919999999996</v>
          </cell>
          <cell r="G318">
            <v>14.78</v>
          </cell>
          <cell r="H318">
            <v>1.4317559993288764</v>
          </cell>
          <cell r="I318" t="str">
            <v/>
          </cell>
          <cell r="J318">
            <v>0</v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B319" t="str">
            <v>94-95</v>
          </cell>
          <cell r="C319">
            <v>386</v>
          </cell>
          <cell r="D319">
            <v>1200</v>
          </cell>
          <cell r="E319">
            <v>1404.6</v>
          </cell>
          <cell r="F319">
            <v>117.05</v>
          </cell>
          <cell r="G319">
            <v>12.2</v>
          </cell>
          <cell r="H319">
            <v>0.86857468318382458</v>
          </cell>
          <cell r="I319" t="str">
            <v/>
          </cell>
          <cell r="J319">
            <v>0</v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B320" t="str">
            <v>95-96</v>
          </cell>
          <cell r="C320">
            <v>386</v>
          </cell>
          <cell r="D320">
            <v>1060</v>
          </cell>
          <cell r="E320">
            <v>1642.3</v>
          </cell>
          <cell r="F320">
            <v>154.93396226415095</v>
          </cell>
          <cell r="G320">
            <v>14.200000000000001</v>
          </cell>
          <cell r="H320">
            <v>0.8646410521829142</v>
          </cell>
          <cell r="I320" t="str">
            <v/>
          </cell>
          <cell r="J320">
            <v>0</v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B321" t="str">
            <v>96-97</v>
          </cell>
          <cell r="C321">
            <v>386</v>
          </cell>
          <cell r="D321">
            <v>1160</v>
          </cell>
          <cell r="E321">
            <v>1739.5</v>
          </cell>
          <cell r="F321">
            <v>149.95689655172413</v>
          </cell>
          <cell r="G321">
            <v>10.5</v>
          </cell>
          <cell r="H321">
            <v>0.60362173038229372</v>
          </cell>
          <cell r="I321" t="str">
            <v/>
          </cell>
          <cell r="J321">
            <v>0</v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B322" t="str">
            <v>97-98</v>
          </cell>
          <cell r="C322">
            <v>386</v>
          </cell>
          <cell r="D322">
            <v>1160</v>
          </cell>
          <cell r="E322">
            <v>1362.57</v>
          </cell>
          <cell r="F322">
            <v>117.46293103448276</v>
          </cell>
          <cell r="G322">
            <v>11.581</v>
          </cell>
          <cell r="H322">
            <v>0.84993798483747618</v>
          </cell>
          <cell r="I322" t="str">
            <v/>
          </cell>
          <cell r="J322">
            <v>0</v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B323" t="str">
            <v>98-99</v>
          </cell>
          <cell r="C323">
            <v>386</v>
          </cell>
          <cell r="D323">
            <v>1300</v>
          </cell>
          <cell r="E323">
            <v>1486.3999999999999</v>
          </cell>
          <cell r="F323">
            <v>114.33846153846154</v>
          </cell>
          <cell r="G323">
            <v>13.2</v>
          </cell>
          <cell r="H323">
            <v>0.88805166846071049</v>
          </cell>
          <cell r="I323" t="str">
            <v/>
          </cell>
          <cell r="J323">
            <v>0</v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B324" t="str">
            <v>99-00</v>
          </cell>
          <cell r="C324">
            <v>386</v>
          </cell>
          <cell r="D324">
            <v>1300</v>
          </cell>
          <cell r="E324">
            <v>1185.5</v>
          </cell>
          <cell r="F324">
            <v>91.192307692307693</v>
          </cell>
          <cell r="G324">
            <v>12</v>
          </cell>
          <cell r="H324">
            <v>1.0122311261071277</v>
          </cell>
        </row>
        <row r="325">
          <cell r="B325" t="str">
            <v>00-01</v>
          </cell>
          <cell r="C325">
            <v>386</v>
          </cell>
          <cell r="D325">
            <v>1200</v>
          </cell>
          <cell r="E325">
            <v>427.45</v>
          </cell>
          <cell r="F325">
            <v>35.619999999999997</v>
          </cell>
          <cell r="G325">
            <v>8.66</v>
          </cell>
          <cell r="H325">
            <v>2.0299999999999998</v>
          </cell>
        </row>
        <row r="326">
          <cell r="A326" t="str">
            <v>Average last 5 years</v>
          </cell>
          <cell r="B326">
            <v>0</v>
          </cell>
          <cell r="C326">
            <v>0</v>
          </cell>
          <cell r="D326">
            <v>1196</v>
          </cell>
          <cell r="E326">
            <v>1483.2539999999999</v>
          </cell>
          <cell r="F326">
            <v>125.57691181622542</v>
          </cell>
          <cell r="G326">
            <v>12.296200000000002</v>
          </cell>
          <cell r="H326">
            <v>0.84369671239410449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M.P.CHAMBAL</v>
          </cell>
          <cell r="B327" t="str">
            <v>88-89</v>
          </cell>
          <cell r="C327">
            <v>193</v>
          </cell>
          <cell r="D327">
            <v>650</v>
          </cell>
          <cell r="E327">
            <v>577.5</v>
          </cell>
          <cell r="F327">
            <v>88.84615384615384</v>
          </cell>
          <cell r="G327">
            <v>0</v>
          </cell>
          <cell r="H327">
            <v>0</v>
          </cell>
        </row>
        <row r="328">
          <cell r="B328" t="str">
            <v>89-90</v>
          </cell>
          <cell r="C328">
            <v>193</v>
          </cell>
          <cell r="D328">
            <v>650</v>
          </cell>
          <cell r="E328">
            <v>453.255</v>
          </cell>
          <cell r="F328">
            <v>69.731538461538463</v>
          </cell>
          <cell r="G328">
            <v>6</v>
          </cell>
          <cell r="H328">
            <v>1.3237581493861073</v>
          </cell>
        </row>
        <row r="329">
          <cell r="B329" t="str">
            <v>90-91</v>
          </cell>
          <cell r="C329">
            <v>193</v>
          </cell>
          <cell r="D329">
            <v>575</v>
          </cell>
          <cell r="E329">
            <v>458.79999999999995</v>
          </cell>
          <cell r="F329">
            <v>79.79130434782607</v>
          </cell>
          <cell r="G329">
            <v>2.5</v>
          </cell>
          <cell r="H329">
            <v>0.54489973844812556</v>
          </cell>
        </row>
        <row r="330">
          <cell r="B330" t="str">
            <v>91-92</v>
          </cell>
          <cell r="C330">
            <v>193</v>
          </cell>
          <cell r="D330">
            <v>575</v>
          </cell>
          <cell r="E330">
            <v>781.16500000000008</v>
          </cell>
          <cell r="F330">
            <v>135.85478260869567</v>
          </cell>
          <cell r="G330">
            <v>4.3</v>
          </cell>
          <cell r="H330">
            <v>0.5504598900360359</v>
          </cell>
        </row>
        <row r="331">
          <cell r="B331" t="str">
            <v>92-93</v>
          </cell>
          <cell r="C331">
            <v>193</v>
          </cell>
          <cell r="D331">
            <v>575</v>
          </cell>
          <cell r="E331">
            <v>619.69500000000005</v>
          </cell>
          <cell r="F331">
            <v>107.77304347826089</v>
          </cell>
          <cell r="G331">
            <v>4.1999999999999993</v>
          </cell>
          <cell r="H331">
            <v>0.67775276547333752</v>
          </cell>
        </row>
        <row r="332">
          <cell r="B332" t="str">
            <v>93-94</v>
          </cell>
          <cell r="C332">
            <v>193</v>
          </cell>
          <cell r="D332">
            <v>750</v>
          </cell>
          <cell r="E332">
            <v>516.14940000000001</v>
          </cell>
          <cell r="F332">
            <v>68.819919999999996</v>
          </cell>
          <cell r="G332">
            <v>7.39</v>
          </cell>
          <cell r="H332">
            <v>1.4317559993288764</v>
          </cell>
          <cell r="I332" t="str">
            <v/>
          </cell>
          <cell r="J332">
            <v>0</v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B333" t="str">
            <v>94-95</v>
          </cell>
          <cell r="C333">
            <v>193</v>
          </cell>
          <cell r="D333">
            <v>600</v>
          </cell>
          <cell r="E333">
            <v>702.3</v>
          </cell>
          <cell r="F333">
            <v>117.05</v>
          </cell>
          <cell r="G333">
            <v>6.1</v>
          </cell>
          <cell r="H333">
            <v>0.86857468318382458</v>
          </cell>
          <cell r="I333" t="str">
            <v/>
          </cell>
          <cell r="J333">
            <v>0</v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B334" t="str">
            <v>95-96</v>
          </cell>
          <cell r="C334">
            <v>193</v>
          </cell>
          <cell r="D334">
            <v>530</v>
          </cell>
          <cell r="E334">
            <v>821.15</v>
          </cell>
          <cell r="F334">
            <v>154.93396226415095</v>
          </cell>
          <cell r="G334">
            <v>7.1000000000000005</v>
          </cell>
          <cell r="H334">
            <v>0.8646410521829142</v>
          </cell>
        </row>
        <row r="335">
          <cell r="B335" t="str">
            <v>96-97</v>
          </cell>
          <cell r="C335">
            <v>193</v>
          </cell>
          <cell r="D335">
            <v>580</v>
          </cell>
          <cell r="E335">
            <v>869.75</v>
          </cell>
          <cell r="F335">
            <v>149.95689655172413</v>
          </cell>
          <cell r="G335">
            <v>5.25</v>
          </cell>
          <cell r="H335">
            <v>0.60362173038229372</v>
          </cell>
        </row>
        <row r="336">
          <cell r="B336" t="str">
            <v>97-98</v>
          </cell>
          <cell r="C336">
            <v>193</v>
          </cell>
          <cell r="D336">
            <v>580</v>
          </cell>
          <cell r="E336">
            <v>681.28499999999997</v>
          </cell>
          <cell r="F336">
            <v>117.46293103448276</v>
          </cell>
          <cell r="G336">
            <v>5.7904999999999998</v>
          </cell>
          <cell r="H336">
            <v>0.84993798483747618</v>
          </cell>
        </row>
        <row r="337">
          <cell r="B337" t="str">
            <v>98-99</v>
          </cell>
          <cell r="C337">
            <v>193</v>
          </cell>
          <cell r="D337">
            <v>650</v>
          </cell>
          <cell r="E337">
            <v>743.19999999999993</v>
          </cell>
          <cell r="F337">
            <v>114.33846153846154</v>
          </cell>
          <cell r="G337">
            <v>6.6</v>
          </cell>
          <cell r="H337">
            <v>0.88805166846071049</v>
          </cell>
        </row>
        <row r="338">
          <cell r="B338" t="str">
            <v>99-00</v>
          </cell>
          <cell r="C338">
            <v>193</v>
          </cell>
          <cell r="D338">
            <v>650</v>
          </cell>
          <cell r="E338">
            <v>592.75</v>
          </cell>
          <cell r="F338">
            <v>91.192307692307693</v>
          </cell>
          <cell r="G338">
            <v>6</v>
          </cell>
          <cell r="H338">
            <v>1.0122311261071277</v>
          </cell>
        </row>
        <row r="339">
          <cell r="B339" t="str">
            <v>00-01</v>
          </cell>
          <cell r="C339">
            <v>193</v>
          </cell>
          <cell r="D339">
            <v>600</v>
          </cell>
          <cell r="E339">
            <v>213.72</v>
          </cell>
          <cell r="F339">
            <v>35.619999999999997</v>
          </cell>
          <cell r="G339">
            <v>4.33</v>
          </cell>
          <cell r="H339">
            <v>2.0299999999999998</v>
          </cell>
        </row>
        <row r="340">
          <cell r="A340" t="str">
            <v>Average last 5 years</v>
          </cell>
          <cell r="B340">
            <v>0</v>
          </cell>
          <cell r="C340">
            <v>0</v>
          </cell>
          <cell r="D340">
            <v>598</v>
          </cell>
          <cell r="E340">
            <v>741.62699999999995</v>
          </cell>
          <cell r="F340">
            <v>125.57691181622542</v>
          </cell>
          <cell r="G340">
            <v>6.1481000000000012</v>
          </cell>
          <cell r="H340">
            <v>0.84369671239410449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PENCH</v>
          </cell>
          <cell r="B341" t="str">
            <v>88-89</v>
          </cell>
          <cell r="C341">
            <v>160</v>
          </cell>
          <cell r="D341">
            <v>240</v>
          </cell>
          <cell r="E341">
            <v>248</v>
          </cell>
          <cell r="F341">
            <v>103.33333333333333</v>
          </cell>
          <cell r="G341" t="str">
            <v/>
          </cell>
          <cell r="H341">
            <v>0</v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B342" t="str">
            <v>89-90</v>
          </cell>
          <cell r="C342">
            <v>160</v>
          </cell>
          <cell r="D342">
            <v>240</v>
          </cell>
          <cell r="E342">
            <v>212.32</v>
          </cell>
          <cell r="F342">
            <v>88.46</v>
          </cell>
          <cell r="G342">
            <v>0.2</v>
          </cell>
          <cell r="H342">
            <v>0.08</v>
          </cell>
          <cell r="I342">
            <v>160</v>
          </cell>
          <cell r="J342">
            <v>306</v>
          </cell>
          <cell r="K342">
            <v>0</v>
          </cell>
          <cell r="L342">
            <v>0</v>
          </cell>
          <cell r="M342">
            <v>464.6</v>
          </cell>
          <cell r="N342">
            <v>478.73</v>
          </cell>
          <cell r="O342" t="str">
            <v>13.09.89</v>
          </cell>
          <cell r="P342">
            <v>463.3</v>
          </cell>
          <cell r="Q342" t="str">
            <v>28.06.89</v>
          </cell>
        </row>
        <row r="343">
          <cell r="B343" t="str">
            <v>90-91</v>
          </cell>
          <cell r="C343">
            <v>160</v>
          </cell>
          <cell r="D343">
            <v>390</v>
          </cell>
          <cell r="E343">
            <v>340.8</v>
          </cell>
          <cell r="F343">
            <v>87.384615384615387</v>
          </cell>
          <cell r="G343">
            <v>0.2</v>
          </cell>
          <cell r="H343">
            <v>5.8685446009389672E-2</v>
          </cell>
          <cell r="I343">
            <v>160</v>
          </cell>
          <cell r="J343">
            <v>1432</v>
          </cell>
          <cell r="K343">
            <v>984.66</v>
          </cell>
          <cell r="L343">
            <v>984.66</v>
          </cell>
          <cell r="M343">
            <v>477.76</v>
          </cell>
          <cell r="N343">
            <v>488.35</v>
          </cell>
          <cell r="O343" t="str">
            <v>13.10.90</v>
          </cell>
          <cell r="P343">
            <v>462.1</v>
          </cell>
          <cell r="Q343" t="str">
            <v>01.06.90</v>
          </cell>
        </row>
        <row r="344">
          <cell r="B344" t="str">
            <v>91-92</v>
          </cell>
          <cell r="C344">
            <v>160</v>
          </cell>
          <cell r="D344">
            <v>390</v>
          </cell>
          <cell r="E344">
            <v>286.27999999999997</v>
          </cell>
          <cell r="F344">
            <v>73.405128205128193</v>
          </cell>
          <cell r="G344">
            <v>0.2</v>
          </cell>
          <cell r="H344">
            <v>6.9861673885706313E-2</v>
          </cell>
          <cell r="I344">
            <v>150</v>
          </cell>
          <cell r="J344">
            <v>678</v>
          </cell>
          <cell r="K344">
            <v>874.4</v>
          </cell>
          <cell r="L344">
            <v>874.4</v>
          </cell>
          <cell r="M344">
            <v>464.42</v>
          </cell>
          <cell r="N344">
            <v>484.14</v>
          </cell>
          <cell r="O344" t="str">
            <v>14.09.91</v>
          </cell>
          <cell r="P344">
            <v>464.51</v>
          </cell>
          <cell r="Q344" t="str">
            <v>31.03.92</v>
          </cell>
        </row>
        <row r="345">
          <cell r="B345" t="str">
            <v>92-93</v>
          </cell>
          <cell r="C345">
            <v>160</v>
          </cell>
          <cell r="D345">
            <v>320</v>
          </cell>
          <cell r="E345">
            <v>273.24</v>
          </cell>
          <cell r="F345">
            <v>85.387500000000003</v>
          </cell>
          <cell r="G345">
            <v>0.3</v>
          </cell>
          <cell r="H345">
            <v>0.10979358805445762</v>
          </cell>
          <cell r="I345">
            <v>160</v>
          </cell>
          <cell r="J345">
            <v>1056</v>
          </cell>
          <cell r="K345">
            <v>659.9</v>
          </cell>
          <cell r="L345">
            <v>659.9</v>
          </cell>
          <cell r="M345">
            <v>474.9</v>
          </cell>
          <cell r="N345">
            <v>487.91</v>
          </cell>
          <cell r="O345" t="str">
            <v>15.09.92</v>
          </cell>
          <cell r="P345">
            <v>453.92</v>
          </cell>
          <cell r="Q345" t="str">
            <v>19.06.92</v>
          </cell>
        </row>
        <row r="346">
          <cell r="B346" t="str">
            <v>93-94</v>
          </cell>
          <cell r="C346">
            <v>160</v>
          </cell>
          <cell r="D346">
            <v>390</v>
          </cell>
          <cell r="E346">
            <v>400.93799999999999</v>
          </cell>
          <cell r="F346">
            <v>102.80461538461537</v>
          </cell>
          <cell r="G346">
            <v>0.5</v>
          </cell>
          <cell r="H346">
            <v>0.12470756076999437</v>
          </cell>
          <cell r="I346">
            <v>82</v>
          </cell>
          <cell r="J346">
            <v>1993</v>
          </cell>
          <cell r="K346">
            <v>1096.8499999999999</v>
          </cell>
          <cell r="L346">
            <v>1096.8499999999999</v>
          </cell>
          <cell r="M346">
            <v>483.64</v>
          </cell>
          <cell r="N346">
            <v>490.18</v>
          </cell>
          <cell r="O346" t="str">
            <v>27.09.94</v>
          </cell>
          <cell r="P346">
            <v>468.34</v>
          </cell>
          <cell r="Q346" t="str">
            <v>15.06.93</v>
          </cell>
        </row>
        <row r="347">
          <cell r="B347" t="str">
            <v>94-95</v>
          </cell>
          <cell r="C347">
            <v>160</v>
          </cell>
          <cell r="D347">
            <v>450</v>
          </cell>
          <cell r="E347">
            <v>609.79999999999995</v>
          </cell>
          <cell r="F347">
            <v>135.51111111111109</v>
          </cell>
          <cell r="G347">
            <v>1.6766179999999999</v>
          </cell>
          <cell r="H347">
            <v>0.27494555591997377</v>
          </cell>
          <cell r="I347">
            <v>160</v>
          </cell>
          <cell r="J347">
            <v>3286</v>
          </cell>
          <cell r="K347">
            <v>1773.508</v>
          </cell>
          <cell r="L347">
            <v>1773.508</v>
          </cell>
          <cell r="M347">
            <v>476.6</v>
          </cell>
          <cell r="N347">
            <v>490.43</v>
          </cell>
          <cell r="O347" t="str">
            <v>06.09.94</v>
          </cell>
          <cell r="P347">
            <v>474.65</v>
          </cell>
          <cell r="Q347" t="str">
            <v>30.06.94</v>
          </cell>
        </row>
        <row r="348">
          <cell r="B348" t="str">
            <v>95-96</v>
          </cell>
          <cell r="C348">
            <v>160</v>
          </cell>
          <cell r="D348">
            <v>450</v>
          </cell>
          <cell r="E348">
            <v>409.3</v>
          </cell>
          <cell r="F348">
            <v>90.955555555555549</v>
          </cell>
          <cell r="G348">
            <v>1.2</v>
          </cell>
          <cell r="H348">
            <v>0.29318348399706817</v>
          </cell>
          <cell r="I348">
            <v>160</v>
          </cell>
          <cell r="J348">
            <v>1304.69</v>
          </cell>
          <cell r="K348">
            <v>1237.548</v>
          </cell>
          <cell r="L348">
            <v>1237.548</v>
          </cell>
          <cell r="M348">
            <v>472.9</v>
          </cell>
          <cell r="N348">
            <v>486</v>
          </cell>
          <cell r="O348" t="str">
            <v>15.09.95</v>
          </cell>
          <cell r="P348">
            <v>468.55</v>
          </cell>
          <cell r="Q348" t="str">
            <v>30.06.95</v>
          </cell>
        </row>
        <row r="349">
          <cell r="B349" t="str">
            <v>96-97</v>
          </cell>
          <cell r="C349">
            <v>160</v>
          </cell>
          <cell r="D349">
            <v>525</v>
          </cell>
          <cell r="E349">
            <v>292.8</v>
          </cell>
          <cell r="F349">
            <v>55.771428571428572</v>
          </cell>
          <cell r="G349">
            <v>1</v>
          </cell>
          <cell r="H349">
            <v>0.34153005464480873</v>
          </cell>
          <cell r="I349">
            <v>160</v>
          </cell>
          <cell r="J349">
            <v>794.8</v>
          </cell>
          <cell r="K349">
            <v>0</v>
          </cell>
          <cell r="L349">
            <v>0</v>
          </cell>
          <cell r="M349">
            <v>467.3</v>
          </cell>
          <cell r="N349">
            <v>483.05</v>
          </cell>
          <cell r="O349" t="str">
            <v>30.09.96</v>
          </cell>
          <cell r="P349">
            <v>463.6</v>
          </cell>
          <cell r="Q349" t="str">
            <v>15.06.96</v>
          </cell>
        </row>
        <row r="350">
          <cell r="B350" t="str">
            <v>97-98</v>
          </cell>
          <cell r="C350">
            <v>160</v>
          </cell>
          <cell r="D350">
            <v>525</v>
          </cell>
          <cell r="E350">
            <v>474.97</v>
          </cell>
          <cell r="F350">
            <v>90.470476190476191</v>
          </cell>
          <cell r="G350">
            <v>1.032</v>
          </cell>
          <cell r="H350">
            <v>0.21727688064509337</v>
          </cell>
          <cell r="I350">
            <v>160</v>
          </cell>
          <cell r="J350">
            <v>3261.21</v>
          </cell>
          <cell r="K350">
            <v>911.9</v>
          </cell>
          <cell r="L350">
            <v>0</v>
          </cell>
          <cell r="M350">
            <v>486.66</v>
          </cell>
          <cell r="N350">
            <v>490.13</v>
          </cell>
          <cell r="O350" t="str">
            <v>31.12.97</v>
          </cell>
          <cell r="P350">
            <v>462.88</v>
          </cell>
          <cell r="Q350" t="str">
            <v>01.07.97</v>
          </cell>
        </row>
        <row r="351">
          <cell r="B351" t="str">
            <v>98-99</v>
          </cell>
          <cell r="C351">
            <v>160</v>
          </cell>
          <cell r="D351">
            <v>525</v>
          </cell>
          <cell r="E351">
            <v>561.1</v>
          </cell>
          <cell r="F351">
            <v>106.87619047619047</v>
          </cell>
          <cell r="G351">
            <v>1.1000000000000001</v>
          </cell>
          <cell r="H351">
            <v>0.19604348600962396</v>
          </cell>
          <cell r="I351">
            <v>160</v>
          </cell>
          <cell r="J351">
            <v>1358.9</v>
          </cell>
          <cell r="K351">
            <v>911.9</v>
          </cell>
          <cell r="L351">
            <v>0</v>
          </cell>
          <cell r="M351">
            <v>481.29</v>
          </cell>
          <cell r="N351">
            <v>490</v>
          </cell>
          <cell r="O351" t="str">
            <v>11.11.98</v>
          </cell>
          <cell r="P351">
            <v>477.5</v>
          </cell>
          <cell r="Q351" t="str">
            <v>27.06.98</v>
          </cell>
        </row>
        <row r="352">
          <cell r="B352" t="str">
            <v>99-00</v>
          </cell>
          <cell r="C352">
            <v>160</v>
          </cell>
          <cell r="D352">
            <v>525</v>
          </cell>
          <cell r="E352">
            <v>560.5</v>
          </cell>
          <cell r="F352">
            <v>106.8</v>
          </cell>
          <cell r="G352">
            <v>2.1</v>
          </cell>
          <cell r="H352">
            <v>0.37466547725245319</v>
          </cell>
          <cell r="I352">
            <v>160</v>
          </cell>
          <cell r="J352">
            <v>2994</v>
          </cell>
          <cell r="K352">
            <v>1635.48</v>
          </cell>
          <cell r="L352">
            <v>0</v>
          </cell>
          <cell r="M352">
            <v>478.86</v>
          </cell>
          <cell r="N352">
            <v>490.08</v>
          </cell>
          <cell r="O352">
            <v>0</v>
          </cell>
          <cell r="P352">
            <v>476.93</v>
          </cell>
        </row>
        <row r="353">
          <cell r="B353" t="str">
            <v>00-01</v>
          </cell>
          <cell r="C353">
            <v>160</v>
          </cell>
          <cell r="D353">
            <v>550</v>
          </cell>
          <cell r="E353">
            <v>284.22000000000003</v>
          </cell>
          <cell r="F353">
            <v>51.68</v>
          </cell>
          <cell r="G353">
            <v>0.73</v>
          </cell>
          <cell r="H353">
            <v>0.26</v>
          </cell>
          <cell r="I353">
            <v>164</v>
          </cell>
          <cell r="J353">
            <v>0</v>
          </cell>
          <cell r="K353">
            <v>0</v>
          </cell>
          <cell r="L353">
            <v>0</v>
          </cell>
          <cell r="M353">
            <v>463.46</v>
          </cell>
        </row>
        <row r="354">
          <cell r="A354" t="str">
            <v>Average last 5 years</v>
          </cell>
          <cell r="B354">
            <v>0</v>
          </cell>
          <cell r="C354">
            <v>0</v>
          </cell>
          <cell r="D354">
            <v>510</v>
          </cell>
          <cell r="E354">
            <v>459.73400000000004</v>
          </cell>
          <cell r="F354">
            <v>90.174730158730156</v>
          </cell>
          <cell r="G354">
            <v>1.4324000000000001</v>
          </cell>
          <cell r="H354">
            <v>0.2845398765098095</v>
          </cell>
          <cell r="I354">
            <v>160</v>
          </cell>
          <cell r="J354">
            <v>1942.72</v>
          </cell>
          <cell r="K354">
            <v>939.36559999999986</v>
          </cell>
          <cell r="L354">
            <v>247.50960000000001</v>
          </cell>
          <cell r="M354">
            <v>477.40200000000004</v>
          </cell>
          <cell r="N354">
            <v>487.92200000000003</v>
          </cell>
          <cell r="O354">
            <v>0</v>
          </cell>
          <cell r="P354">
            <v>469.43600000000004</v>
          </cell>
          <cell r="Q354">
            <v>0</v>
          </cell>
        </row>
        <row r="355">
          <cell r="A355" t="str">
            <v>STATE  LOAD  DESPATCH  CENTRE  M.P.E.B.  JABALPUR</v>
          </cell>
        </row>
        <row r="356">
          <cell r="A356" t="str">
            <v>OTHER HYDEL</v>
          </cell>
        </row>
        <row r="357">
          <cell r="A357" t="str">
            <v>STATION NAME</v>
          </cell>
          <cell r="B357" t="str">
            <v>YEAR</v>
          </cell>
          <cell r="C357" t="str">
            <v>CAPACITY</v>
          </cell>
          <cell r="D357" t="str">
            <v>TARGET</v>
          </cell>
          <cell r="E357" t="str">
            <v>ACTUAL GENE.</v>
          </cell>
          <cell r="F357" t="str">
            <v>ACHIEVE-MENT</v>
          </cell>
          <cell r="G357" t="str">
            <v>AUXILIARY CONSUMPTION</v>
          </cell>
          <cell r="H357">
            <v>0</v>
          </cell>
          <cell r="I357" t="str">
            <v>MAXIMUM DEMAND</v>
          </cell>
          <cell r="J357" t="str">
            <v>WATER INFLOW</v>
          </cell>
          <cell r="K357" t="str">
            <v>WATER CONSUMED</v>
          </cell>
          <cell r="L357" t="str">
            <v>WATER CONSUMED</v>
          </cell>
          <cell r="M357" t="str">
            <v>LEVEL AT THE END</v>
          </cell>
          <cell r="N357" t="str">
            <v>MAXIMUM LEVEL</v>
          </cell>
          <cell r="O357">
            <v>0</v>
          </cell>
          <cell r="P357" t="str">
            <v>MINIMUM LEVEL</v>
          </cell>
        </row>
        <row r="358">
          <cell r="C358" t="str">
            <v>MW</v>
          </cell>
          <cell r="D358" t="str">
            <v>MKwh</v>
          </cell>
          <cell r="E358" t="str">
            <v>MKwh</v>
          </cell>
          <cell r="F358" t="str">
            <v>%</v>
          </cell>
          <cell r="G358" t="str">
            <v>MKwh</v>
          </cell>
          <cell r="H358" t="str">
            <v>%</v>
          </cell>
          <cell r="I358" t="str">
            <v>MW</v>
          </cell>
          <cell r="J358" t="str">
            <v>MAFT</v>
          </cell>
          <cell r="K358" t="str">
            <v>MCM</v>
          </cell>
          <cell r="L358" t="str">
            <v>MCM</v>
          </cell>
          <cell r="M358" t="str">
            <v>FT / M</v>
          </cell>
          <cell r="N358" t="str">
            <v>FT / M</v>
          </cell>
          <cell r="O358" t="str">
            <v>DATE</v>
          </cell>
          <cell r="P358" t="str">
            <v>FT / M</v>
          </cell>
          <cell r="Q358" t="str">
            <v>DATE</v>
          </cell>
        </row>
        <row r="359">
          <cell r="A359" t="str">
            <v>BARGI</v>
          </cell>
          <cell r="B359" t="str">
            <v>88-89</v>
          </cell>
          <cell r="C359">
            <v>90</v>
          </cell>
          <cell r="D359">
            <v>100</v>
          </cell>
          <cell r="E359">
            <v>142</v>
          </cell>
          <cell r="F359">
            <v>142</v>
          </cell>
          <cell r="G359" t="str">
            <v/>
          </cell>
          <cell r="H359">
            <v>0</v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B360" t="str">
            <v>89-90</v>
          </cell>
          <cell r="C360">
            <v>90</v>
          </cell>
          <cell r="D360">
            <v>140</v>
          </cell>
          <cell r="E360">
            <v>277.95</v>
          </cell>
          <cell r="F360">
            <v>198.54</v>
          </cell>
          <cell r="G360">
            <v>0.1</v>
          </cell>
          <cell r="H360">
            <v>0.04</v>
          </cell>
          <cell r="I360">
            <v>91</v>
          </cell>
          <cell r="J360">
            <v>0</v>
          </cell>
          <cell r="K360">
            <v>0</v>
          </cell>
          <cell r="L360">
            <v>0</v>
          </cell>
          <cell r="M360">
            <v>410.2</v>
          </cell>
          <cell r="N360">
            <v>418.7</v>
          </cell>
          <cell r="O360" t="str">
            <v>30.09.89</v>
          </cell>
          <cell r="P360">
            <v>403.9</v>
          </cell>
          <cell r="Q360" t="str">
            <v>22.06.89</v>
          </cell>
        </row>
        <row r="361">
          <cell r="B361" t="str">
            <v>90-91</v>
          </cell>
          <cell r="C361">
            <v>90</v>
          </cell>
          <cell r="D361">
            <v>200</v>
          </cell>
          <cell r="E361">
            <v>480.44</v>
          </cell>
          <cell r="F361">
            <v>240.22</v>
          </cell>
          <cell r="G361">
            <v>0.1</v>
          </cell>
          <cell r="H361">
            <v>2.0814253600865872E-2</v>
          </cell>
          <cell r="I361">
            <v>92</v>
          </cell>
          <cell r="J361">
            <v>0</v>
          </cell>
          <cell r="K361">
            <v>4279.8900000000003</v>
          </cell>
          <cell r="L361">
            <v>4279.8900000000003</v>
          </cell>
          <cell r="M361">
            <v>416.6</v>
          </cell>
          <cell r="N361">
            <v>422.76</v>
          </cell>
          <cell r="O361" t="str">
            <v>08.10.90</v>
          </cell>
          <cell r="P361">
            <v>406.65</v>
          </cell>
          <cell r="Q361" t="str">
            <v>19.06.90</v>
          </cell>
        </row>
        <row r="362">
          <cell r="B362" t="str">
            <v>91-92</v>
          </cell>
          <cell r="C362">
            <v>90</v>
          </cell>
          <cell r="D362">
            <v>250</v>
          </cell>
          <cell r="E362">
            <v>520.04999999999995</v>
          </cell>
          <cell r="F362">
            <v>208.01999999999998</v>
          </cell>
          <cell r="G362">
            <v>0.1</v>
          </cell>
          <cell r="H362">
            <v>1.9228920296125374E-2</v>
          </cell>
          <cell r="I362">
            <v>94</v>
          </cell>
          <cell r="J362">
            <v>0</v>
          </cell>
          <cell r="K362">
            <v>4609.5</v>
          </cell>
          <cell r="L362">
            <v>4609.5</v>
          </cell>
          <cell r="M362">
            <v>409.05</v>
          </cell>
          <cell r="N362">
            <v>421.6</v>
          </cell>
          <cell r="O362" t="str">
            <v>29.08.91</v>
          </cell>
          <cell r="P362">
            <v>408.6</v>
          </cell>
          <cell r="Q362" t="str">
            <v>15.07.91</v>
          </cell>
        </row>
        <row r="363">
          <cell r="B363" t="str">
            <v>92-93</v>
          </cell>
          <cell r="C363">
            <v>90</v>
          </cell>
          <cell r="D363">
            <v>400</v>
          </cell>
          <cell r="E363">
            <v>368.81</v>
          </cell>
          <cell r="F363">
            <v>92.202500000000001</v>
          </cell>
          <cell r="G363">
            <v>0.1</v>
          </cell>
          <cell r="H363">
            <v>2.7114232260513543E-2</v>
          </cell>
          <cell r="I363">
            <v>96</v>
          </cell>
          <cell r="J363">
            <v>0</v>
          </cell>
          <cell r="K363">
            <v>3105.7</v>
          </cell>
          <cell r="L363">
            <v>3105.7</v>
          </cell>
          <cell r="M363">
            <v>414.4</v>
          </cell>
          <cell r="N363">
            <v>422.75</v>
          </cell>
          <cell r="O363" t="str">
            <v>11.09.92</v>
          </cell>
          <cell r="P363">
            <v>404.6</v>
          </cell>
          <cell r="Q363" t="str">
            <v>13.07.92</v>
          </cell>
        </row>
        <row r="364">
          <cell r="B364" t="str">
            <v>93-94</v>
          </cell>
          <cell r="C364">
            <v>90</v>
          </cell>
          <cell r="D364">
            <v>520</v>
          </cell>
          <cell r="E364">
            <v>539.36582999999996</v>
          </cell>
          <cell r="F364">
            <v>103.72419807692307</v>
          </cell>
          <cell r="G364">
            <v>0.1</v>
          </cell>
          <cell r="H364">
            <v>1.8540292031477043E-2</v>
          </cell>
          <cell r="I364">
            <v>90</v>
          </cell>
          <cell r="J364">
            <v>0</v>
          </cell>
          <cell r="K364">
            <v>4484.13</v>
          </cell>
          <cell r="L364">
            <v>4484.13</v>
          </cell>
          <cell r="M364">
            <v>413.55</v>
          </cell>
          <cell r="N364">
            <v>422.45</v>
          </cell>
          <cell r="O364" t="str">
            <v>16.10.94</v>
          </cell>
          <cell r="P364">
            <v>408.9</v>
          </cell>
          <cell r="Q364" t="str">
            <v>08.07.94</v>
          </cell>
        </row>
        <row r="365">
          <cell r="B365" t="str">
            <v>94-95</v>
          </cell>
          <cell r="C365">
            <v>90</v>
          </cell>
          <cell r="D365">
            <v>470</v>
          </cell>
          <cell r="E365">
            <v>533.1</v>
          </cell>
          <cell r="F365">
            <v>113.42553191489361</v>
          </cell>
          <cell r="G365">
            <v>0.1</v>
          </cell>
          <cell r="H365">
            <v>1.8758206715438003E-2</v>
          </cell>
          <cell r="I365">
            <v>90</v>
          </cell>
          <cell r="J365">
            <v>22742</v>
          </cell>
          <cell r="K365">
            <v>4573</v>
          </cell>
          <cell r="L365">
            <v>4573</v>
          </cell>
          <cell r="M365">
            <v>415.6</v>
          </cell>
          <cell r="N365">
            <v>422.75</v>
          </cell>
          <cell r="O365" t="str">
            <v>01.10.94</v>
          </cell>
          <cell r="P365">
            <v>405.9</v>
          </cell>
          <cell r="Q365" t="str">
            <v>19.06.94</v>
          </cell>
        </row>
        <row r="366">
          <cell r="B366" t="str">
            <v>95-96</v>
          </cell>
          <cell r="C366">
            <v>90</v>
          </cell>
          <cell r="D366">
            <v>540</v>
          </cell>
          <cell r="E366">
            <v>561.9</v>
          </cell>
          <cell r="F366">
            <v>104.05555555555556</v>
          </cell>
          <cell r="G366">
            <v>0.1</v>
          </cell>
          <cell r="H366">
            <v>1.7796760989499911E-2</v>
          </cell>
          <cell r="I366">
            <v>90</v>
          </cell>
          <cell r="J366">
            <v>9012</v>
          </cell>
          <cell r="K366">
            <v>4894</v>
          </cell>
          <cell r="L366">
            <v>4894</v>
          </cell>
          <cell r="M366">
            <v>411.2</v>
          </cell>
          <cell r="N366">
            <v>422.45</v>
          </cell>
          <cell r="O366" t="str">
            <v>16.09.95</v>
          </cell>
          <cell r="P366">
            <v>409.35</v>
          </cell>
          <cell r="Q366" t="str">
            <v>06.07.95</v>
          </cell>
        </row>
        <row r="367">
          <cell r="B367" t="str">
            <v>96-97</v>
          </cell>
          <cell r="C367">
            <v>90</v>
          </cell>
          <cell r="D367">
            <v>540</v>
          </cell>
          <cell r="E367">
            <v>486.9</v>
          </cell>
          <cell r="F367">
            <v>90.166666666666671</v>
          </cell>
          <cell r="G367">
            <v>0.1</v>
          </cell>
          <cell r="H367">
            <v>2.0538098172109262E-2</v>
          </cell>
          <cell r="I367">
            <v>90</v>
          </cell>
          <cell r="J367">
            <v>18701</v>
          </cell>
          <cell r="K367">
            <v>0</v>
          </cell>
          <cell r="L367">
            <v>0</v>
          </cell>
          <cell r="M367">
            <v>411.35</v>
          </cell>
          <cell r="N367">
            <v>422.1</v>
          </cell>
          <cell r="O367" t="str">
            <v>20.09.96</v>
          </cell>
          <cell r="P367">
            <v>405.05</v>
          </cell>
          <cell r="Q367" t="str">
            <v>14.07.96</v>
          </cell>
        </row>
        <row r="368">
          <cell r="B368" t="str">
            <v>97-98</v>
          </cell>
          <cell r="C368">
            <v>90</v>
          </cell>
          <cell r="D368">
            <v>540</v>
          </cell>
          <cell r="E368">
            <v>567.63</v>
          </cell>
          <cell r="F368">
            <v>105.11666666666666</v>
          </cell>
          <cell r="G368">
            <v>0.11</v>
          </cell>
          <cell r="H368">
            <v>1.9378820710674208E-2</v>
          </cell>
          <cell r="I368">
            <v>90</v>
          </cell>
          <cell r="J368">
            <v>9016.1</v>
          </cell>
          <cell r="K368">
            <v>4491</v>
          </cell>
          <cell r="L368">
            <v>0</v>
          </cell>
          <cell r="M368">
            <v>416.75</v>
          </cell>
          <cell r="N368">
            <v>422.75</v>
          </cell>
          <cell r="O368" t="str">
            <v>17.09.97</v>
          </cell>
          <cell r="P368">
            <v>404.75</v>
          </cell>
          <cell r="Q368" t="str">
            <v>27.06.97</v>
          </cell>
        </row>
        <row r="369">
          <cell r="B369" t="str">
            <v>98-99</v>
          </cell>
          <cell r="C369">
            <v>90</v>
          </cell>
          <cell r="D369">
            <v>550</v>
          </cell>
          <cell r="E369">
            <v>652.70000000000005</v>
          </cell>
          <cell r="F369">
            <v>118.67272727272729</v>
          </cell>
          <cell r="G369">
            <v>0.1</v>
          </cell>
          <cell r="H369">
            <v>1.5320974413972727E-2</v>
          </cell>
          <cell r="I369">
            <v>90</v>
          </cell>
          <cell r="J369">
            <v>0</v>
          </cell>
          <cell r="K369" t="str">
            <v/>
          </cell>
          <cell r="L369" t="str">
            <v/>
          </cell>
          <cell r="M369">
            <v>410.45</v>
          </cell>
          <cell r="N369">
            <v>422.76</v>
          </cell>
          <cell r="O369" t="str">
            <v>19.09.98</v>
          </cell>
          <cell r="P369">
            <v>407.5</v>
          </cell>
          <cell r="Q369" t="str">
            <v>11.06.98</v>
          </cell>
        </row>
        <row r="370">
          <cell r="B370" t="str">
            <v>99-00</v>
          </cell>
          <cell r="C370">
            <v>90</v>
          </cell>
          <cell r="D370">
            <v>550</v>
          </cell>
          <cell r="E370">
            <v>480.3</v>
          </cell>
          <cell r="F370">
            <v>87.3</v>
          </cell>
          <cell r="G370">
            <v>0.6</v>
          </cell>
          <cell r="H370">
            <v>0.12492192379762648</v>
          </cell>
          <cell r="I370">
            <v>90</v>
          </cell>
          <cell r="J370">
            <v>22028.13</v>
          </cell>
          <cell r="K370">
            <v>4179.07</v>
          </cell>
          <cell r="L370">
            <v>0</v>
          </cell>
          <cell r="M370">
            <v>411.05</v>
          </cell>
          <cell r="N370">
            <v>423.55</v>
          </cell>
          <cell r="O370">
            <v>0</v>
          </cell>
          <cell r="P370">
            <v>406.9</v>
          </cell>
        </row>
        <row r="371">
          <cell r="B371" t="str">
            <v>00-01</v>
          </cell>
          <cell r="C371">
            <v>90</v>
          </cell>
          <cell r="D371">
            <v>550</v>
          </cell>
          <cell r="E371">
            <v>363.84</v>
          </cell>
          <cell r="F371">
            <v>66.150000000000006</v>
          </cell>
          <cell r="G371">
            <v>0.61</v>
          </cell>
          <cell r="H371">
            <v>0.16765611257695692</v>
          </cell>
          <cell r="I371">
            <v>90</v>
          </cell>
          <cell r="J371">
            <v>0</v>
          </cell>
          <cell r="K371">
            <v>0</v>
          </cell>
          <cell r="L371">
            <v>0</v>
          </cell>
          <cell r="M371">
            <v>410</v>
          </cell>
        </row>
        <row r="372">
          <cell r="A372" t="str">
            <v>Average last 5 years</v>
          </cell>
          <cell r="B372">
            <v>0</v>
          </cell>
          <cell r="C372">
            <v>0</v>
          </cell>
          <cell r="D372">
            <v>544</v>
          </cell>
          <cell r="E372">
            <v>549.88600000000008</v>
          </cell>
          <cell r="F372">
            <v>101.06232323232324</v>
          </cell>
          <cell r="G372">
            <v>0.20200000000000001</v>
          </cell>
          <cell r="H372">
            <v>3.9591315616776521E-2</v>
          </cell>
          <cell r="I372">
            <v>90</v>
          </cell>
          <cell r="J372">
            <v>11751.446</v>
          </cell>
          <cell r="K372">
            <v>2712.8139999999999</v>
          </cell>
          <cell r="L372">
            <v>978.8</v>
          </cell>
          <cell r="M372">
            <v>412.16</v>
          </cell>
          <cell r="N372">
            <v>422.56200000000007</v>
          </cell>
          <cell r="O372">
            <v>0</v>
          </cell>
          <cell r="P372">
            <v>406.51</v>
          </cell>
          <cell r="Q372">
            <v>0</v>
          </cell>
        </row>
        <row r="373">
          <cell r="A373" t="str">
            <v>TONS</v>
          </cell>
          <cell r="B373" t="str">
            <v>88-89</v>
          </cell>
        </row>
        <row r="374">
          <cell r="B374" t="str">
            <v>89-90</v>
          </cell>
        </row>
        <row r="375">
          <cell r="B375" t="str">
            <v>90-91</v>
          </cell>
          <cell r="C375">
            <v>0</v>
          </cell>
          <cell r="D375">
            <v>50</v>
          </cell>
          <cell r="E375">
            <v>0</v>
          </cell>
          <cell r="F375">
            <v>0</v>
          </cell>
          <cell r="G375" t="str">
            <v/>
          </cell>
        </row>
        <row r="376">
          <cell r="B376" t="str">
            <v>91-92</v>
          </cell>
          <cell r="C376">
            <v>315</v>
          </cell>
          <cell r="D376">
            <v>761</v>
          </cell>
          <cell r="E376">
            <v>6.59</v>
          </cell>
          <cell r="F376">
            <v>0.86596583442838371</v>
          </cell>
          <cell r="G376" t="str">
            <v/>
          </cell>
        </row>
        <row r="377">
          <cell r="B377" t="str">
            <v>92-93</v>
          </cell>
          <cell r="C377">
            <v>315</v>
          </cell>
          <cell r="D377">
            <v>700</v>
          </cell>
          <cell r="E377">
            <v>322.45</v>
          </cell>
          <cell r="F377">
            <v>46.064285714285717</v>
          </cell>
          <cell r="G377">
            <v>3.1</v>
          </cell>
          <cell r="H377">
            <v>0.96138936269189024</v>
          </cell>
          <cell r="I377">
            <v>315</v>
          </cell>
          <cell r="J377">
            <v>0</v>
          </cell>
          <cell r="K377">
            <v>0</v>
          </cell>
          <cell r="L377">
            <v>0</v>
          </cell>
          <cell r="M377">
            <v>277.8</v>
          </cell>
          <cell r="N377">
            <v>283.2</v>
          </cell>
          <cell r="O377" t="str">
            <v>17.09.92</v>
          </cell>
          <cell r="P377">
            <v>274.3</v>
          </cell>
          <cell r="Q377" t="str">
            <v>28.02.93</v>
          </cell>
        </row>
        <row r="378">
          <cell r="B378" t="str">
            <v>93-94</v>
          </cell>
          <cell r="C378">
            <v>315</v>
          </cell>
          <cell r="D378">
            <v>410</v>
          </cell>
          <cell r="E378">
            <v>300.02724999999998</v>
          </cell>
          <cell r="F378">
            <v>73.177378048780483</v>
          </cell>
          <cell r="G378">
            <v>2.15</v>
          </cell>
          <cell r="H378">
            <v>0.71660157535690516</v>
          </cell>
          <cell r="I378">
            <v>315</v>
          </cell>
          <cell r="J378">
            <v>0</v>
          </cell>
          <cell r="K378">
            <v>0</v>
          </cell>
          <cell r="L378">
            <v>0</v>
          </cell>
          <cell r="M378">
            <v>277.10000000000002</v>
          </cell>
          <cell r="N378">
            <v>280.5</v>
          </cell>
          <cell r="O378" t="str">
            <v>29.09.93</v>
          </cell>
          <cell r="P378">
            <v>275.7</v>
          </cell>
          <cell r="Q378" t="str">
            <v>18.04.93</v>
          </cell>
        </row>
        <row r="379">
          <cell r="B379" t="str">
            <v>94-95</v>
          </cell>
          <cell r="C379">
            <v>315</v>
          </cell>
          <cell r="D379">
            <v>350</v>
          </cell>
          <cell r="E379">
            <v>457</v>
          </cell>
          <cell r="F379">
            <v>130.57142857142858</v>
          </cell>
          <cell r="G379">
            <v>1.2</v>
          </cell>
          <cell r="H379">
            <v>0.26258205689277897</v>
          </cell>
          <cell r="I379">
            <v>315</v>
          </cell>
          <cell r="J379">
            <v>0</v>
          </cell>
          <cell r="K379">
            <v>0</v>
          </cell>
          <cell r="L379">
            <v>0</v>
          </cell>
          <cell r="M379">
            <v>277.10000000000002</v>
          </cell>
          <cell r="N379">
            <v>280.5</v>
          </cell>
          <cell r="O379" t="str">
            <v>21.09.94</v>
          </cell>
          <cell r="P379">
            <v>277.10000000000002</v>
          </cell>
          <cell r="Q379" t="str">
            <v>01.04.94</v>
          </cell>
        </row>
        <row r="380">
          <cell r="B380" t="str">
            <v>95-96</v>
          </cell>
          <cell r="C380">
            <v>315</v>
          </cell>
          <cell r="D380">
            <v>350</v>
          </cell>
          <cell r="E380">
            <v>257.3</v>
          </cell>
          <cell r="F380">
            <v>73.51428571428572</v>
          </cell>
          <cell r="G380">
            <v>1.5</v>
          </cell>
          <cell r="H380">
            <v>0.58297706956859696</v>
          </cell>
          <cell r="I380">
            <v>210</v>
          </cell>
          <cell r="J380">
            <v>0</v>
          </cell>
          <cell r="K380">
            <v>0</v>
          </cell>
          <cell r="L380">
            <v>0</v>
          </cell>
          <cell r="M380">
            <v>277.3</v>
          </cell>
          <cell r="N380">
            <v>280.39999999999998</v>
          </cell>
          <cell r="O380" t="str">
            <v>19.10.95</v>
          </cell>
          <cell r="P380">
            <v>277</v>
          </cell>
          <cell r="Q380" t="str">
            <v>05.07.95</v>
          </cell>
        </row>
        <row r="381">
          <cell r="B381" t="str">
            <v>96-97</v>
          </cell>
          <cell r="C381">
            <v>315</v>
          </cell>
          <cell r="D381">
            <v>350</v>
          </cell>
          <cell r="E381">
            <v>324.3</v>
          </cell>
          <cell r="F381">
            <v>92.657142857142858</v>
          </cell>
          <cell r="G381">
            <v>1.3</v>
          </cell>
          <cell r="H381">
            <v>0.40086339808818994</v>
          </cell>
          <cell r="I381">
            <v>315</v>
          </cell>
          <cell r="J381">
            <v>721.2</v>
          </cell>
          <cell r="K381">
            <v>0</v>
          </cell>
          <cell r="L381">
            <v>0</v>
          </cell>
          <cell r="M381">
            <v>277.2</v>
          </cell>
          <cell r="N381">
            <v>280.39999999999998</v>
          </cell>
          <cell r="O381" t="str">
            <v>14.09.96</v>
          </cell>
          <cell r="P381">
            <v>277</v>
          </cell>
          <cell r="Q381" t="str">
            <v>10.06.96</v>
          </cell>
        </row>
        <row r="382">
          <cell r="B382" t="str">
            <v>97-98</v>
          </cell>
          <cell r="C382">
            <v>315</v>
          </cell>
          <cell r="D382">
            <v>350</v>
          </cell>
          <cell r="E382">
            <v>501.98</v>
          </cell>
          <cell r="F382">
            <v>143.42285714285714</v>
          </cell>
          <cell r="G382">
            <v>1.8540000000000001</v>
          </cell>
          <cell r="H382">
            <v>0.36933742380174511</v>
          </cell>
          <cell r="I382">
            <v>315</v>
          </cell>
          <cell r="J382">
            <v>0</v>
          </cell>
          <cell r="K382">
            <v>0</v>
          </cell>
          <cell r="L382">
            <v>0</v>
          </cell>
          <cell r="M382">
            <v>277.2</v>
          </cell>
          <cell r="N382">
            <v>280.60000000000002</v>
          </cell>
          <cell r="O382" t="str">
            <v>02.09.97</v>
          </cell>
          <cell r="P382">
            <v>277.2</v>
          </cell>
          <cell r="Q382" t="str">
            <v>17.02.98</v>
          </cell>
        </row>
        <row r="383">
          <cell r="B383" t="str">
            <v>98-99</v>
          </cell>
          <cell r="C383">
            <v>315</v>
          </cell>
          <cell r="D383">
            <v>350</v>
          </cell>
          <cell r="E383">
            <v>429.3</v>
          </cell>
          <cell r="F383">
            <v>122.65714285714286</v>
          </cell>
          <cell r="G383">
            <v>1.4</v>
          </cell>
          <cell r="H383">
            <v>0.32611227579781038</v>
          </cell>
          <cell r="I383">
            <v>315</v>
          </cell>
          <cell r="J383">
            <v>0</v>
          </cell>
          <cell r="K383">
            <v>0</v>
          </cell>
          <cell r="L383">
            <v>0</v>
          </cell>
          <cell r="M383">
            <v>277</v>
          </cell>
          <cell r="N383">
            <v>279.89999999999998</v>
          </cell>
          <cell r="O383" t="str">
            <v>01.11.98</v>
          </cell>
          <cell r="P383">
            <v>277</v>
          </cell>
          <cell r="Q383" t="str">
            <v>20.06.98</v>
          </cell>
        </row>
        <row r="384">
          <cell r="B384" t="str">
            <v>99-00</v>
          </cell>
          <cell r="C384">
            <v>315</v>
          </cell>
          <cell r="D384">
            <v>350</v>
          </cell>
          <cell r="E384">
            <v>570</v>
          </cell>
          <cell r="F384">
            <v>162.85714285714286</v>
          </cell>
          <cell r="G384">
            <v>1.6</v>
          </cell>
          <cell r="H384">
            <v>0.2807017543859649</v>
          </cell>
          <cell r="I384">
            <v>315</v>
          </cell>
          <cell r="J384">
            <v>0</v>
          </cell>
          <cell r="K384">
            <v>0</v>
          </cell>
          <cell r="L384">
            <v>0</v>
          </cell>
          <cell r="M384">
            <v>275</v>
          </cell>
          <cell r="N384">
            <v>406.9</v>
          </cell>
          <cell r="O384">
            <v>0</v>
          </cell>
          <cell r="P384">
            <v>280.5</v>
          </cell>
        </row>
        <row r="385">
          <cell r="B385" t="str">
            <v>00-01</v>
          </cell>
          <cell r="C385">
            <v>315</v>
          </cell>
          <cell r="D385">
            <v>425</v>
          </cell>
          <cell r="E385">
            <v>745.37</v>
          </cell>
          <cell r="F385">
            <v>175.38</v>
          </cell>
          <cell r="G385">
            <v>2.7</v>
          </cell>
          <cell r="H385">
            <v>0.36223620483786578</v>
          </cell>
          <cell r="I385">
            <v>315</v>
          </cell>
          <cell r="J385">
            <v>0</v>
          </cell>
          <cell r="K385">
            <v>0</v>
          </cell>
          <cell r="L385">
            <v>0</v>
          </cell>
          <cell r="M385">
            <v>276.3</v>
          </cell>
        </row>
        <row r="386">
          <cell r="A386" t="str">
            <v>Average</v>
          </cell>
          <cell r="B386">
            <v>0</v>
          </cell>
          <cell r="C386">
            <v>0</v>
          </cell>
          <cell r="D386">
            <v>496.375</v>
          </cell>
          <cell r="E386">
            <v>396.11840625000002</v>
          </cell>
          <cell r="F386">
            <v>105.72345369968683</v>
          </cell>
          <cell r="G386">
            <v>2.1004999999999998</v>
          </cell>
          <cell r="H386">
            <v>0.53285014017771848</v>
          </cell>
          <cell r="I386">
            <v>341.25</v>
          </cell>
          <cell r="J386">
            <v>90.15</v>
          </cell>
          <cell r="K386">
            <v>0</v>
          </cell>
          <cell r="L386">
            <v>0</v>
          </cell>
          <cell r="M386">
            <v>311.50000000000006</v>
          </cell>
          <cell r="N386">
            <v>406.9</v>
          </cell>
          <cell r="O386" t="str">
            <v/>
          </cell>
          <cell r="P386">
            <v>274.3</v>
          </cell>
          <cell r="Q386" t="str">
            <v/>
          </cell>
        </row>
        <row r="387">
          <cell r="A387" t="str">
            <v>BIRSINGHPUR</v>
          </cell>
          <cell r="B387" t="str">
            <v>88-89</v>
          </cell>
        </row>
        <row r="388">
          <cell r="B388" t="str">
            <v>89-90</v>
          </cell>
        </row>
        <row r="389">
          <cell r="B389" t="str">
            <v>90-91</v>
          </cell>
          <cell r="C389">
            <v>0</v>
          </cell>
          <cell r="D389">
            <v>0</v>
          </cell>
          <cell r="E389">
            <v>0</v>
          </cell>
          <cell r="F389" t="str">
            <v/>
          </cell>
          <cell r="G389">
            <v>0</v>
          </cell>
          <cell r="H389">
            <v>0</v>
          </cell>
          <cell r="I389" t="str">
            <v/>
          </cell>
        </row>
        <row r="390">
          <cell r="B390" t="str">
            <v>91-92</v>
          </cell>
          <cell r="C390">
            <v>0</v>
          </cell>
          <cell r="D390">
            <v>0</v>
          </cell>
          <cell r="E390">
            <v>0</v>
          </cell>
          <cell r="F390" t="str">
            <v/>
          </cell>
          <cell r="G390">
            <v>0</v>
          </cell>
          <cell r="H390">
            <v>0</v>
          </cell>
          <cell r="I390" t="str">
            <v/>
          </cell>
        </row>
        <row r="391">
          <cell r="B391" t="str">
            <v>92-93</v>
          </cell>
          <cell r="C391">
            <v>20</v>
          </cell>
          <cell r="D391">
            <v>50</v>
          </cell>
          <cell r="E391">
            <v>18.38</v>
          </cell>
          <cell r="F391">
            <v>36.76</v>
          </cell>
          <cell r="G391">
            <v>0.1</v>
          </cell>
          <cell r="H391">
            <v>0.54406964091403698</v>
          </cell>
          <cell r="I391">
            <v>21</v>
          </cell>
          <cell r="J391">
            <v>0</v>
          </cell>
          <cell r="K391">
            <v>0</v>
          </cell>
          <cell r="L391">
            <v>0</v>
          </cell>
          <cell r="M391">
            <v>472.9</v>
          </cell>
          <cell r="N391">
            <v>476.1</v>
          </cell>
          <cell r="O391" t="str">
            <v>15.09.92</v>
          </cell>
          <cell r="P391">
            <v>470.8</v>
          </cell>
          <cell r="Q391" t="str">
            <v>02.08.92</v>
          </cell>
        </row>
        <row r="392">
          <cell r="B392" t="str">
            <v>93-94</v>
          </cell>
          <cell r="C392">
            <v>20</v>
          </cell>
          <cell r="D392">
            <v>50</v>
          </cell>
          <cell r="E392">
            <v>35.423999999999999</v>
          </cell>
          <cell r="F392">
            <v>70.847999999999999</v>
          </cell>
          <cell r="G392">
            <v>0.8</v>
          </cell>
          <cell r="H392">
            <v>2.2583559168925023</v>
          </cell>
          <cell r="I392">
            <v>21</v>
          </cell>
          <cell r="J392">
            <v>0</v>
          </cell>
          <cell r="K392">
            <v>0</v>
          </cell>
          <cell r="L392">
            <v>0</v>
          </cell>
          <cell r="M392">
            <v>475.97</v>
          </cell>
          <cell r="N392">
            <v>477</v>
          </cell>
          <cell r="O392" t="str">
            <v>21.09.93</v>
          </cell>
          <cell r="P392">
            <v>469.1</v>
          </cell>
          <cell r="Q392" t="str">
            <v>01.07.93</v>
          </cell>
        </row>
        <row r="393">
          <cell r="B393" t="str">
            <v>94-95</v>
          </cell>
          <cell r="C393">
            <v>20</v>
          </cell>
          <cell r="D393">
            <v>30</v>
          </cell>
          <cell r="E393">
            <v>60.3</v>
          </cell>
          <cell r="F393">
            <v>201</v>
          </cell>
          <cell r="G393">
            <v>1</v>
          </cell>
          <cell r="H393">
            <v>1.6583747927031509</v>
          </cell>
          <cell r="I393">
            <v>20</v>
          </cell>
          <cell r="J393">
            <v>1985</v>
          </cell>
          <cell r="K393">
            <v>0</v>
          </cell>
          <cell r="L393">
            <v>0</v>
          </cell>
          <cell r="M393">
            <v>474.7</v>
          </cell>
          <cell r="N393">
            <v>476.82</v>
          </cell>
          <cell r="O393" t="str">
            <v>01.12.94</v>
          </cell>
          <cell r="P393">
            <v>472.62</v>
          </cell>
          <cell r="Q393" t="str">
            <v>20.06.94</v>
          </cell>
        </row>
        <row r="394">
          <cell r="B394" t="str">
            <v>95-96</v>
          </cell>
          <cell r="C394">
            <v>20</v>
          </cell>
          <cell r="D394">
            <v>30</v>
          </cell>
          <cell r="E394">
            <v>43.1</v>
          </cell>
          <cell r="F394">
            <v>143.66666666666666</v>
          </cell>
          <cell r="G394">
            <v>0.9</v>
          </cell>
          <cell r="H394">
            <v>2.0881670533642689</v>
          </cell>
          <cell r="I394">
            <v>20</v>
          </cell>
          <cell r="J394">
            <v>690</v>
          </cell>
          <cell r="K394">
            <v>0</v>
          </cell>
          <cell r="L394">
            <v>0</v>
          </cell>
          <cell r="M394">
            <v>474.69</v>
          </cell>
          <cell r="N394">
            <v>476.28</v>
          </cell>
          <cell r="O394" t="str">
            <v>29.08.95</v>
          </cell>
          <cell r="P394">
            <v>471.83</v>
          </cell>
          <cell r="Q394" t="str">
            <v>13.07.95</v>
          </cell>
        </row>
        <row r="395">
          <cell r="B395" t="str">
            <v>96-97</v>
          </cell>
          <cell r="C395">
            <v>20</v>
          </cell>
          <cell r="D395">
            <v>30</v>
          </cell>
          <cell r="E395">
            <v>39</v>
          </cell>
          <cell r="F395">
            <v>130</v>
          </cell>
          <cell r="G395">
            <v>0.8</v>
          </cell>
          <cell r="H395">
            <v>2.0512820512820511</v>
          </cell>
          <cell r="I395">
            <v>20</v>
          </cell>
          <cell r="J395" t="str">
            <v/>
          </cell>
          <cell r="K395">
            <v>0</v>
          </cell>
          <cell r="L395">
            <v>0</v>
          </cell>
          <cell r="M395">
            <v>475.01</v>
          </cell>
          <cell r="N395">
            <v>476.75</v>
          </cell>
          <cell r="O395" t="str">
            <v>18.09.96</v>
          </cell>
          <cell r="P395">
            <v>472.49</v>
          </cell>
          <cell r="Q395" t="str">
            <v>26.06.96</v>
          </cell>
        </row>
        <row r="396">
          <cell r="B396" t="str">
            <v>97-98</v>
          </cell>
          <cell r="C396">
            <v>20</v>
          </cell>
          <cell r="D396">
            <v>30</v>
          </cell>
          <cell r="E396">
            <v>68.23</v>
          </cell>
          <cell r="F396">
            <v>227.43333333333334</v>
          </cell>
          <cell r="G396">
            <v>0.63800000000000001</v>
          </cell>
          <cell r="H396">
            <v>0.93507254873222923</v>
          </cell>
          <cell r="I396">
            <v>20</v>
          </cell>
          <cell r="J396">
            <v>1177.4000000000001</v>
          </cell>
          <cell r="K396">
            <v>608.4</v>
          </cell>
          <cell r="L396">
            <v>0</v>
          </cell>
          <cell r="M396">
            <v>475.65</v>
          </cell>
          <cell r="N396">
            <v>476.9</v>
          </cell>
          <cell r="O396" t="str">
            <v>17.09.97</v>
          </cell>
          <cell r="P396">
            <v>472.41</v>
          </cell>
          <cell r="Q396" t="str">
            <v>14.07.97</v>
          </cell>
        </row>
        <row r="397">
          <cell r="B397" t="str">
            <v>98-99</v>
          </cell>
          <cell r="C397">
            <v>20</v>
          </cell>
          <cell r="D397">
            <v>50</v>
          </cell>
          <cell r="E397">
            <v>40.4</v>
          </cell>
          <cell r="F397">
            <v>80.8</v>
          </cell>
          <cell r="G397">
            <v>0.4</v>
          </cell>
          <cell r="H397">
            <v>0.99009900990099009</v>
          </cell>
          <cell r="I397">
            <v>20</v>
          </cell>
          <cell r="J397">
            <v>0</v>
          </cell>
          <cell r="K397">
            <v>608.4</v>
          </cell>
          <cell r="L397">
            <v>0</v>
          </cell>
          <cell r="M397">
            <v>474.63</v>
          </cell>
          <cell r="N397">
            <v>476.71</v>
          </cell>
          <cell r="O397" t="str">
            <v>14.09.98</v>
          </cell>
          <cell r="P397">
            <v>473.45</v>
          </cell>
          <cell r="Q397" t="str">
            <v>02.06.98</v>
          </cell>
        </row>
        <row r="398">
          <cell r="B398" t="str">
            <v>99-00</v>
          </cell>
          <cell r="C398">
            <v>20</v>
          </cell>
          <cell r="D398">
            <v>55</v>
          </cell>
          <cell r="E398">
            <v>46.3</v>
          </cell>
          <cell r="F398">
            <v>84.181818181818187</v>
          </cell>
          <cell r="G398">
            <v>0.3</v>
          </cell>
          <cell r="H398">
            <v>0.64794816414686829</v>
          </cell>
          <cell r="I398">
            <v>20</v>
          </cell>
          <cell r="J398">
            <v>0</v>
          </cell>
          <cell r="K398">
            <v>0</v>
          </cell>
          <cell r="L398">
            <v>0</v>
          </cell>
          <cell r="M398">
            <v>475.37</v>
          </cell>
          <cell r="N398">
            <v>476.92</v>
          </cell>
          <cell r="O398">
            <v>0</v>
          </cell>
          <cell r="P398">
            <v>472.95</v>
          </cell>
        </row>
        <row r="399">
          <cell r="B399" t="str">
            <v>00-01</v>
          </cell>
          <cell r="C399">
            <v>20</v>
          </cell>
          <cell r="D399">
            <v>50</v>
          </cell>
          <cell r="E399">
            <v>34.71</v>
          </cell>
          <cell r="F399">
            <v>99.18</v>
          </cell>
          <cell r="G399">
            <v>0.37</v>
          </cell>
          <cell r="H399">
            <v>1.065975223278594</v>
          </cell>
          <cell r="I399">
            <v>20</v>
          </cell>
          <cell r="J399">
            <v>0</v>
          </cell>
          <cell r="K399">
            <v>0</v>
          </cell>
          <cell r="L399">
            <v>0</v>
          </cell>
          <cell r="M399">
            <v>474.48</v>
          </cell>
        </row>
        <row r="400">
          <cell r="A400" t="str">
            <v>Average</v>
          </cell>
          <cell r="B400">
            <v>0</v>
          </cell>
          <cell r="C400">
            <v>0</v>
          </cell>
          <cell r="D400">
            <v>81</v>
          </cell>
          <cell r="E400">
            <v>85.354250000000008</v>
          </cell>
          <cell r="F400">
            <v>158.5635</v>
          </cell>
          <cell r="G400">
            <v>47.829749999999997</v>
          </cell>
          <cell r="H400">
            <v>48.565677626723655</v>
          </cell>
          <cell r="I400">
            <v>65</v>
          </cell>
          <cell r="J400">
            <v>528.79999999999995</v>
          </cell>
          <cell r="K400">
            <v>199.35</v>
          </cell>
          <cell r="L400">
            <v>47.25</v>
          </cell>
          <cell r="M400">
            <v>462.69375000000002</v>
          </cell>
          <cell r="N400">
            <v>477</v>
          </cell>
          <cell r="O400" t="str">
            <v/>
          </cell>
          <cell r="P400">
            <v>469.1</v>
          </cell>
          <cell r="Q400" t="str">
            <v/>
          </cell>
        </row>
        <row r="401">
          <cell r="A401" t="str">
            <v>STATE  LOAD  DESPATCH  CENTRE  M.P.E.B.  JABALPUR</v>
          </cell>
        </row>
        <row r="402">
          <cell r="A402" t="str">
            <v>HYDEL</v>
          </cell>
        </row>
        <row r="403">
          <cell r="A403" t="str">
            <v>STATION NAME</v>
          </cell>
          <cell r="B403" t="str">
            <v>YEAR</v>
          </cell>
          <cell r="C403" t="str">
            <v>CAPACITY</v>
          </cell>
          <cell r="D403" t="str">
            <v>TARGET</v>
          </cell>
          <cell r="E403" t="str">
            <v>ACTUAL GENE.</v>
          </cell>
          <cell r="F403" t="str">
            <v>ACHIEVE-MENT</v>
          </cell>
          <cell r="G403" t="str">
            <v>AUXILIARY CONSUMPTION</v>
          </cell>
          <cell r="H403">
            <v>0</v>
          </cell>
          <cell r="I403" t="str">
            <v>MAXIMUM DEMAND</v>
          </cell>
          <cell r="J403" t="str">
            <v>WATER INFLOW</v>
          </cell>
          <cell r="K403" t="str">
            <v>WATER CONSUMED</v>
          </cell>
          <cell r="L403" t="str">
            <v>WATER CONSUMED</v>
          </cell>
          <cell r="M403" t="str">
            <v>LEVEL AT THE END</v>
          </cell>
          <cell r="N403" t="str">
            <v>MAXIMUM LEVEL</v>
          </cell>
          <cell r="O403">
            <v>0</v>
          </cell>
          <cell r="P403" t="str">
            <v>MINIMUM LEVEL</v>
          </cell>
        </row>
        <row r="404">
          <cell r="C404" t="str">
            <v>MW</v>
          </cell>
          <cell r="D404" t="str">
            <v>MKwh</v>
          </cell>
          <cell r="E404" t="str">
            <v>MKwh</v>
          </cell>
          <cell r="F404" t="str">
            <v>%</v>
          </cell>
          <cell r="G404" t="str">
            <v>MKwh</v>
          </cell>
          <cell r="H404" t="str">
            <v>%</v>
          </cell>
          <cell r="I404" t="str">
            <v>MW</v>
          </cell>
          <cell r="J404" t="str">
            <v>MAFT</v>
          </cell>
          <cell r="K404" t="str">
            <v>MCM</v>
          </cell>
          <cell r="L404" t="str">
            <v>MCM</v>
          </cell>
          <cell r="M404" t="str">
            <v>FT / M</v>
          </cell>
          <cell r="N404" t="str">
            <v>FT / M</v>
          </cell>
          <cell r="O404" t="str">
            <v>DATE</v>
          </cell>
          <cell r="P404" t="str">
            <v>FT / M</v>
          </cell>
          <cell r="Q404" t="str">
            <v>DATE</v>
          </cell>
        </row>
        <row r="405">
          <cell r="A405" t="str">
            <v>HASDEO BANGO</v>
          </cell>
          <cell r="B405" t="str">
            <v>94-95</v>
          </cell>
          <cell r="C405">
            <v>120</v>
          </cell>
          <cell r="D405">
            <v>250</v>
          </cell>
          <cell r="E405">
            <v>256.10000000000002</v>
          </cell>
          <cell r="F405">
            <v>102.44000000000001</v>
          </cell>
          <cell r="G405">
            <v>8</v>
          </cell>
          <cell r="H405">
            <v>3.1237797735259663</v>
          </cell>
          <cell r="I405">
            <v>120</v>
          </cell>
          <cell r="J405">
            <v>6240</v>
          </cell>
          <cell r="K405">
            <v>0</v>
          </cell>
          <cell r="L405">
            <v>0</v>
          </cell>
          <cell r="M405">
            <v>349</v>
          </cell>
          <cell r="N405">
            <v>359.28</v>
          </cell>
          <cell r="O405" t="str">
            <v>09.10.94</v>
          </cell>
          <cell r="P405">
            <v>347.8</v>
          </cell>
          <cell r="Q405" t="str">
            <v>10.06.94</v>
          </cell>
        </row>
        <row r="406">
          <cell r="B406" t="str">
            <v>95-96</v>
          </cell>
          <cell r="C406">
            <v>120</v>
          </cell>
          <cell r="D406">
            <v>250</v>
          </cell>
          <cell r="E406">
            <v>296.8</v>
          </cell>
          <cell r="F406">
            <v>118.72</v>
          </cell>
          <cell r="G406">
            <v>3.5</v>
          </cell>
          <cell r="H406">
            <v>1.1792452830188678</v>
          </cell>
          <cell r="I406">
            <v>127</v>
          </cell>
          <cell r="J406">
            <v>2389</v>
          </cell>
          <cell r="K406">
            <v>0</v>
          </cell>
          <cell r="L406">
            <v>0</v>
          </cell>
          <cell r="M406">
            <v>347.98</v>
          </cell>
          <cell r="N406">
            <v>355.5</v>
          </cell>
          <cell r="O406" t="str">
            <v>18.09.95</v>
          </cell>
          <cell r="P406">
            <v>342.6</v>
          </cell>
          <cell r="Q406" t="str">
            <v>20.06.95</v>
          </cell>
        </row>
        <row r="407">
          <cell r="B407" t="str">
            <v>96-97</v>
          </cell>
          <cell r="C407">
            <v>120</v>
          </cell>
          <cell r="D407">
            <v>350</v>
          </cell>
          <cell r="E407">
            <v>359.1</v>
          </cell>
          <cell r="F407">
            <v>102.6</v>
          </cell>
          <cell r="G407">
            <v>2.4</v>
          </cell>
          <cell r="H407">
            <v>0.66833751044277356</v>
          </cell>
          <cell r="I407">
            <v>126</v>
          </cell>
          <cell r="J407">
            <v>0</v>
          </cell>
          <cell r="K407">
            <v>0</v>
          </cell>
          <cell r="L407">
            <v>0</v>
          </cell>
          <cell r="M407">
            <v>345</v>
          </cell>
          <cell r="N407">
            <v>357.08</v>
          </cell>
          <cell r="O407" t="str">
            <v>18.09.96</v>
          </cell>
          <cell r="P407">
            <v>344.17</v>
          </cell>
          <cell r="Q407" t="str">
            <v>20.06.96</v>
          </cell>
        </row>
        <row r="408">
          <cell r="B408" t="str">
            <v>97-98</v>
          </cell>
          <cell r="C408">
            <v>120</v>
          </cell>
          <cell r="D408">
            <v>350</v>
          </cell>
          <cell r="E408">
            <v>189.14</v>
          </cell>
          <cell r="F408">
            <v>54.04</v>
          </cell>
          <cell r="G408">
            <v>0.27700000000000002</v>
          </cell>
          <cell r="H408">
            <v>0.14645236332875122</v>
          </cell>
          <cell r="I408">
            <v>130</v>
          </cell>
          <cell r="J408">
            <v>0</v>
          </cell>
          <cell r="K408">
            <v>2745.8</v>
          </cell>
          <cell r="L408">
            <v>0</v>
          </cell>
          <cell r="M408">
            <v>355.56</v>
          </cell>
          <cell r="N408">
            <v>357.17</v>
          </cell>
          <cell r="O408" t="str">
            <v>24.09.97</v>
          </cell>
          <cell r="P408">
            <v>341.04</v>
          </cell>
          <cell r="Q408" t="str">
            <v>24.06.97</v>
          </cell>
        </row>
        <row r="409">
          <cell r="B409" t="str">
            <v>98-99</v>
          </cell>
          <cell r="C409">
            <v>120</v>
          </cell>
          <cell r="D409">
            <v>350</v>
          </cell>
          <cell r="E409">
            <v>610.92740000000003</v>
          </cell>
          <cell r="F409">
            <v>174.55068571428572</v>
          </cell>
          <cell r="G409">
            <v>0.36320999999999998</v>
          </cell>
          <cell r="H409">
            <v>5.9452236059472856E-2</v>
          </cell>
          <cell r="I409">
            <v>124</v>
          </cell>
          <cell r="J409">
            <v>0</v>
          </cell>
          <cell r="K409">
            <v>2745.8</v>
          </cell>
          <cell r="L409">
            <v>0</v>
          </cell>
          <cell r="M409">
            <v>334.51</v>
          </cell>
          <cell r="N409">
            <v>357.1</v>
          </cell>
          <cell r="O409" t="str">
            <v>03.10.98</v>
          </cell>
          <cell r="P409">
            <v>343.6</v>
          </cell>
          <cell r="Q409" t="str">
            <v>30.03.99</v>
          </cell>
        </row>
        <row r="410">
          <cell r="B410" t="str">
            <v>99-00</v>
          </cell>
          <cell r="C410">
            <v>120</v>
          </cell>
          <cell r="D410">
            <v>350</v>
          </cell>
          <cell r="E410">
            <v>430.4</v>
          </cell>
          <cell r="F410">
            <v>122.97142857142858</v>
          </cell>
          <cell r="G410">
            <v>0.3</v>
          </cell>
          <cell r="H410">
            <v>6.9702602230483274E-2</v>
          </cell>
          <cell r="I410">
            <v>123</v>
          </cell>
          <cell r="J410">
            <v>4046.5</v>
          </cell>
          <cell r="K410" t="str">
            <v/>
          </cell>
          <cell r="L410">
            <v>0</v>
          </cell>
          <cell r="M410">
            <v>344.57</v>
          </cell>
          <cell r="N410">
            <v>357.8</v>
          </cell>
          <cell r="O410">
            <v>0</v>
          </cell>
          <cell r="P410">
            <v>338.38</v>
          </cell>
        </row>
        <row r="411">
          <cell r="B411" t="str">
            <v>00-01</v>
          </cell>
          <cell r="C411">
            <v>120</v>
          </cell>
          <cell r="D411">
            <v>400</v>
          </cell>
          <cell r="E411">
            <v>233.76</v>
          </cell>
          <cell r="F411">
            <v>58.44</v>
          </cell>
          <cell r="G411">
            <v>0.47</v>
          </cell>
          <cell r="H411">
            <v>0.2010609171800137</v>
          </cell>
          <cell r="I411">
            <v>121</v>
          </cell>
          <cell r="J411">
            <v>0</v>
          </cell>
          <cell r="K411">
            <v>0</v>
          </cell>
          <cell r="L411">
            <v>0</v>
          </cell>
          <cell r="M411">
            <v>345.48</v>
          </cell>
        </row>
        <row r="412">
          <cell r="A412" t="str">
            <v>Average</v>
          </cell>
        </row>
        <row r="413">
          <cell r="A413" t="str">
            <v>RAJGHAT</v>
          </cell>
          <cell r="B413" t="str">
            <v>99-00</v>
          </cell>
          <cell r="C413">
            <v>15</v>
          </cell>
          <cell r="D413">
            <v>160</v>
          </cell>
          <cell r="E413">
            <v>27.28</v>
          </cell>
          <cell r="F413">
            <v>17.05</v>
          </cell>
          <cell r="G413">
            <v>0.12</v>
          </cell>
          <cell r="H413">
            <v>0.44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351.7</v>
          </cell>
        </row>
        <row r="414">
          <cell r="B414" t="str">
            <v>00-01</v>
          </cell>
          <cell r="C414">
            <v>45</v>
          </cell>
          <cell r="D414">
            <v>100</v>
          </cell>
          <cell r="E414">
            <v>58.17</v>
          </cell>
          <cell r="F414">
            <v>61.24</v>
          </cell>
          <cell r="G414">
            <v>0.41</v>
          </cell>
          <cell r="H414">
            <v>0.71</v>
          </cell>
          <cell r="I414">
            <v>40</v>
          </cell>
          <cell r="J414">
            <v>0</v>
          </cell>
          <cell r="K414">
            <v>0</v>
          </cell>
          <cell r="L414">
            <v>0</v>
          </cell>
          <cell r="M414">
            <v>359</v>
          </cell>
        </row>
        <row r="415">
          <cell r="A415" t="str">
            <v>Average</v>
          </cell>
        </row>
        <row r="416">
          <cell r="A416" t="str">
            <v>M.P.RAJGHAT</v>
          </cell>
          <cell r="B416" t="str">
            <v>99-00</v>
          </cell>
          <cell r="C416">
            <v>7.5</v>
          </cell>
          <cell r="D416">
            <v>80</v>
          </cell>
          <cell r="E416">
            <v>13.64</v>
          </cell>
          <cell r="F416">
            <v>17.05</v>
          </cell>
          <cell r="G416">
            <v>0.06</v>
          </cell>
          <cell r="H416">
            <v>0.03</v>
          </cell>
        </row>
        <row r="417">
          <cell r="B417" t="str">
            <v>00-01</v>
          </cell>
          <cell r="C417">
            <v>22.5</v>
          </cell>
          <cell r="D417">
            <v>50</v>
          </cell>
          <cell r="E417">
            <v>29.09</v>
          </cell>
          <cell r="F417">
            <v>61.24</v>
          </cell>
          <cell r="G417">
            <v>0.21</v>
          </cell>
          <cell r="H417">
            <v>0.04</v>
          </cell>
        </row>
        <row r="418">
          <cell r="A418" t="str">
            <v>Average</v>
          </cell>
          <cell r="B418">
            <v>0</v>
          </cell>
          <cell r="C418">
            <v>0</v>
          </cell>
          <cell r="D418">
            <v>426.66666666666669</v>
          </cell>
          <cell r="E418">
            <v>410.27956666666665</v>
          </cell>
          <cell r="F418">
            <v>112.55368571428572</v>
          </cell>
          <cell r="G418">
            <v>2.6400350000000001</v>
          </cell>
          <cell r="H418">
            <v>0.87449496143438588</v>
          </cell>
          <cell r="I418">
            <v>145.16666666666666</v>
          </cell>
          <cell r="J418">
            <v>2112.5833333333335</v>
          </cell>
          <cell r="K418">
            <v>915.26666666666677</v>
          </cell>
          <cell r="L418">
            <v>0</v>
          </cell>
          <cell r="M418">
            <v>522.13333333333333</v>
          </cell>
          <cell r="N418">
            <v>477</v>
          </cell>
          <cell r="O418" t="str">
            <v/>
          </cell>
          <cell r="P418">
            <v>0</v>
          </cell>
          <cell r="Q418">
            <v>0</v>
          </cell>
        </row>
        <row r="419">
          <cell r="A419" t="str">
            <v>M.P.HYDEL</v>
          </cell>
          <cell r="B419" t="str">
            <v>88-89</v>
          </cell>
          <cell r="C419">
            <v>389.66666666666663</v>
          </cell>
          <cell r="D419">
            <v>910</v>
          </cell>
          <cell r="E419">
            <v>884.83333333333326</v>
          </cell>
          <cell r="F419">
            <v>97.234432234432234</v>
          </cell>
          <cell r="G419">
            <v>0</v>
          </cell>
          <cell r="H419">
            <v>0</v>
          </cell>
          <cell r="I419" t="str">
            <v/>
          </cell>
        </row>
        <row r="420">
          <cell r="B420" t="str">
            <v>89-90</v>
          </cell>
          <cell r="C420">
            <v>389.66666666666663</v>
          </cell>
          <cell r="D420">
            <v>950</v>
          </cell>
          <cell r="E420">
            <v>872.75166666666655</v>
          </cell>
          <cell r="F420">
            <v>91.868596491228061</v>
          </cell>
          <cell r="G420">
            <v>6.2333333333333334</v>
          </cell>
          <cell r="H420">
            <v>0.71421614777781395</v>
          </cell>
          <cell r="I420" t="str">
            <v/>
          </cell>
        </row>
        <row r="421">
          <cell r="B421" t="str">
            <v>90-91</v>
          </cell>
          <cell r="C421">
            <v>389.66666666666663</v>
          </cell>
          <cell r="D421">
            <v>1085</v>
          </cell>
          <cell r="E421">
            <v>1166.44</v>
          </cell>
          <cell r="F421">
            <v>107.50599078341014</v>
          </cell>
          <cell r="G421">
            <v>2.7333333333333334</v>
          </cell>
          <cell r="H421">
            <v>0.23433124149834822</v>
          </cell>
          <cell r="I421" t="str">
            <v/>
          </cell>
        </row>
        <row r="422">
          <cell r="B422" t="str">
            <v>91-92</v>
          </cell>
          <cell r="C422">
            <v>704.66666666666663</v>
          </cell>
          <cell r="D422">
            <v>1846</v>
          </cell>
          <cell r="E422">
            <v>1498.6583333333333</v>
          </cell>
          <cell r="F422">
            <v>81.184091729866381</v>
          </cell>
          <cell r="G422">
            <v>4.5333333333333332</v>
          </cell>
          <cell r="H422">
            <v>0.30249278521344092</v>
          </cell>
          <cell r="I422" t="str">
            <v/>
          </cell>
        </row>
        <row r="423">
          <cell r="B423" t="str">
            <v>92-93</v>
          </cell>
          <cell r="C423">
            <v>724.66666666666663</v>
          </cell>
          <cell r="D423">
            <v>1938.3333333333333</v>
          </cell>
          <cell r="E423">
            <v>1511.4950000000001</v>
          </cell>
          <cell r="F423">
            <v>77.979105760963023</v>
          </cell>
          <cell r="G423">
            <v>7.6999999999999993</v>
          </cell>
          <cell r="H423">
            <v>0.5094294059854646</v>
          </cell>
          <cell r="I423" t="str">
            <v/>
          </cell>
        </row>
        <row r="424">
          <cell r="B424" t="str">
            <v>93-94</v>
          </cell>
          <cell r="C424">
            <v>724.66666666666663</v>
          </cell>
          <cell r="D424">
            <v>1990</v>
          </cell>
          <cell r="E424">
            <v>1658.25848</v>
          </cell>
          <cell r="F424">
            <v>83.329571859296479</v>
          </cell>
          <cell r="G424">
            <v>10.773333333333333</v>
          </cell>
          <cell r="H424">
            <v>0.64967756614959893</v>
          </cell>
          <cell r="I424" t="str">
            <v/>
          </cell>
        </row>
        <row r="425">
          <cell r="B425" t="str">
            <v>94-95</v>
          </cell>
          <cell r="C425">
            <v>844.66666666666663</v>
          </cell>
          <cell r="D425">
            <v>2000</v>
          </cell>
          <cell r="E425">
            <v>2415.3333333333335</v>
          </cell>
          <cell r="F425">
            <v>120.76666666666667</v>
          </cell>
          <cell r="G425">
            <v>17.51774533333333</v>
          </cell>
          <cell r="H425">
            <v>0.72527237096328989</v>
          </cell>
          <cell r="I425" t="str">
            <v/>
          </cell>
        </row>
        <row r="426">
          <cell r="B426" t="str">
            <v>95-96</v>
          </cell>
          <cell r="C426">
            <v>844.66666666666663</v>
          </cell>
          <cell r="D426">
            <v>2000</v>
          </cell>
          <cell r="E426">
            <v>2253.1166666666663</v>
          </cell>
          <cell r="F426">
            <v>112.65583333333332</v>
          </cell>
          <cell r="G426">
            <v>13.9</v>
          </cell>
          <cell r="H426">
            <v>0.61692322486629636</v>
          </cell>
        </row>
        <row r="427">
          <cell r="B427" t="str">
            <v>96-97</v>
          </cell>
          <cell r="C427">
            <v>844.66666666666663</v>
          </cell>
          <cell r="D427">
            <v>2200</v>
          </cell>
          <cell r="E427">
            <v>2274.25</v>
          </cell>
          <cell r="F427">
            <v>103.375</v>
          </cell>
          <cell r="G427">
            <v>10.516666666666667</v>
          </cell>
          <cell r="H427">
            <v>0.46242350958191347</v>
          </cell>
        </row>
        <row r="428">
          <cell r="B428" t="str">
            <v>97-98</v>
          </cell>
          <cell r="C428">
            <v>844.66666666666663</v>
          </cell>
          <cell r="D428">
            <v>2200</v>
          </cell>
          <cell r="E428">
            <v>2324.9116666666664</v>
          </cell>
          <cell r="F428">
            <v>105.67780303030301</v>
          </cell>
          <cell r="G428">
            <v>9.3574999999999982</v>
          </cell>
          <cell r="H428">
            <v>0.40248840995392648</v>
          </cell>
        </row>
        <row r="429">
          <cell r="B429" t="str">
            <v>98-99</v>
          </cell>
          <cell r="C429">
            <v>844.66666666666663</v>
          </cell>
          <cell r="D429">
            <v>2300</v>
          </cell>
          <cell r="E429">
            <v>2850.594066666667</v>
          </cell>
          <cell r="F429">
            <v>123.93887246376812</v>
          </cell>
          <cell r="G429">
            <v>9.596543333333333</v>
          </cell>
          <cell r="H429">
            <v>0.33665064575662362</v>
          </cell>
        </row>
        <row r="430">
          <cell r="B430" t="str">
            <v>99-00</v>
          </cell>
          <cell r="C430">
            <v>0</v>
          </cell>
          <cell r="D430">
            <v>2440</v>
          </cell>
          <cell r="E430">
            <v>2507.17</v>
          </cell>
          <cell r="F430">
            <v>102.75286885245902</v>
          </cell>
          <cell r="G430">
            <v>5.9</v>
          </cell>
          <cell r="H430">
            <v>0.23532508764862373</v>
          </cell>
        </row>
        <row r="431">
          <cell r="B431" t="str">
            <v>00-01</v>
          </cell>
          <cell r="C431">
            <v>867.5</v>
          </cell>
          <cell r="D431">
            <v>2442</v>
          </cell>
          <cell r="E431">
            <v>1809.98</v>
          </cell>
          <cell r="F431">
            <v>74.118755118755118</v>
          </cell>
          <cell r="G431">
            <v>9.17</v>
          </cell>
          <cell r="H431">
            <v>0.50663543243571751</v>
          </cell>
        </row>
        <row r="432">
          <cell r="A432" t="str">
            <v>Average last 5 years</v>
          </cell>
          <cell r="B432">
            <v>0</v>
          </cell>
          <cell r="C432">
            <v>0</v>
          </cell>
          <cell r="D432">
            <v>2140</v>
          </cell>
          <cell r="E432">
            <v>2423.6411466666664</v>
          </cell>
          <cell r="F432">
            <v>113.28283509881423</v>
          </cell>
          <cell r="G432">
            <v>12.177691066666664</v>
          </cell>
          <cell r="H432">
            <v>0.50875163222440989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A433" t="str">
            <v>M.P.TOTAL</v>
          </cell>
          <cell r="B433" t="str">
            <v>88-89</v>
          </cell>
          <cell r="C433">
            <v>3077.1666666666665</v>
          </cell>
          <cell r="D433">
            <v>13250</v>
          </cell>
          <cell r="E433">
            <v>12343.131333333335</v>
          </cell>
          <cell r="F433">
            <v>93.155708176100646</v>
          </cell>
          <cell r="G433">
            <v>0</v>
          </cell>
          <cell r="H433">
            <v>0</v>
          </cell>
        </row>
        <row r="434">
          <cell r="B434" t="str">
            <v>89-90</v>
          </cell>
          <cell r="C434">
            <v>3077.1666666666665</v>
          </cell>
          <cell r="D434">
            <v>13320</v>
          </cell>
          <cell r="E434">
            <v>12645.461666666666</v>
          </cell>
          <cell r="F434">
            <v>94.935898398398393</v>
          </cell>
          <cell r="G434">
            <v>1158.0333333333333</v>
          </cell>
          <cell r="H434">
            <v>9.1576991323764769</v>
          </cell>
        </row>
        <row r="435">
          <cell r="B435" t="str">
            <v>90-91</v>
          </cell>
          <cell r="C435">
            <v>2947.1666666666665</v>
          </cell>
          <cell r="D435">
            <v>14155</v>
          </cell>
          <cell r="E435">
            <v>12937.164000000001</v>
          </cell>
          <cell r="F435">
            <v>91.396425291416477</v>
          </cell>
          <cell r="G435">
            <v>1248.7273333333335</v>
          </cell>
          <cell r="H435">
            <v>9.652249390464041</v>
          </cell>
          <cell r="I435" t="str">
            <v/>
          </cell>
        </row>
        <row r="436">
          <cell r="B436" t="str">
            <v>91-92</v>
          </cell>
          <cell r="C436">
            <v>3262.1666666666665</v>
          </cell>
          <cell r="D436">
            <v>14606</v>
          </cell>
          <cell r="E436">
            <v>12524.380333333333</v>
          </cell>
          <cell r="F436">
            <v>85.748187959286128</v>
          </cell>
          <cell r="G436">
            <v>1179.9433333333332</v>
          </cell>
          <cell r="H436">
            <v>9.4211713628094067</v>
          </cell>
          <cell r="I436" t="str">
            <v/>
          </cell>
        </row>
        <row r="437">
          <cell r="B437" t="str">
            <v>92-93</v>
          </cell>
          <cell r="C437">
            <v>3282.1666666666665</v>
          </cell>
          <cell r="D437">
            <v>14538.333333333334</v>
          </cell>
          <cell r="E437">
            <v>13259.179000000002</v>
          </cell>
          <cell r="F437">
            <v>91.20150636248998</v>
          </cell>
          <cell r="G437">
            <v>1232.616</v>
          </cell>
          <cell r="H437">
            <v>9.296322193101096</v>
          </cell>
          <cell r="I437" t="str">
            <v/>
          </cell>
        </row>
        <row r="438">
          <cell r="B438" t="str">
            <v>93-94</v>
          </cell>
          <cell r="C438">
            <v>3482.1666666666665</v>
          </cell>
          <cell r="D438">
            <v>16325</v>
          </cell>
          <cell r="E438">
            <v>14382.00028</v>
          </cell>
          <cell r="F438">
            <v>88.098010903522194</v>
          </cell>
          <cell r="G438">
            <v>1337.7796703333336</v>
          </cell>
          <cell r="H438">
            <v>9.3017636231984095</v>
          </cell>
          <cell r="I438" t="str">
            <v/>
          </cell>
        </row>
        <row r="439">
          <cell r="B439" t="str">
            <v>94-95</v>
          </cell>
          <cell r="C439">
            <v>3812.1666666666665</v>
          </cell>
          <cell r="D439">
            <v>16230</v>
          </cell>
          <cell r="E439">
            <v>16597.313333333332</v>
          </cell>
          <cell r="F439">
            <v>102.2631751899774</v>
          </cell>
          <cell r="G439">
            <v>1511.8777453333332</v>
          </cell>
          <cell r="H439">
            <v>9.1091715566816642</v>
          </cell>
          <cell r="I439" t="str">
            <v/>
          </cell>
        </row>
        <row r="440">
          <cell r="B440" t="str">
            <v>95-96</v>
          </cell>
          <cell r="C440">
            <v>3812.1666666666665</v>
          </cell>
          <cell r="D440">
            <v>18000</v>
          </cell>
          <cell r="E440">
            <v>17598.816666666666</v>
          </cell>
          <cell r="F440">
            <v>97.771203703703691</v>
          </cell>
          <cell r="G440">
            <v>1592.9199999999998</v>
          </cell>
          <cell r="H440">
            <v>9.0512903803191307</v>
          </cell>
        </row>
        <row r="441">
          <cell r="B441" t="str">
            <v>96-97</v>
          </cell>
          <cell r="C441">
            <v>3812.1666666666665</v>
          </cell>
          <cell r="D441">
            <v>18490</v>
          </cell>
          <cell r="E441">
            <v>18413.75</v>
          </cell>
          <cell r="F441">
            <v>99.587614926987555</v>
          </cell>
          <cell r="G441">
            <v>1593.5166666666669</v>
          </cell>
          <cell r="H441">
            <v>8.653949720543979</v>
          </cell>
        </row>
        <row r="442">
          <cell r="B442" t="str">
            <v>97-98</v>
          </cell>
          <cell r="C442">
            <v>3812.1666666666665</v>
          </cell>
          <cell r="D442">
            <v>18680</v>
          </cell>
          <cell r="E442">
            <v>19442.469666666664</v>
          </cell>
          <cell r="F442">
            <v>104.08174339757315</v>
          </cell>
          <cell r="G442">
            <v>1698.3725000000002</v>
          </cell>
          <cell r="H442">
            <v>8.7353743074718118</v>
          </cell>
        </row>
        <row r="443">
          <cell r="B443" t="str">
            <v>98-99</v>
          </cell>
          <cell r="C443">
            <v>3812.1666666666665</v>
          </cell>
          <cell r="D443">
            <v>19120</v>
          </cell>
          <cell r="E443">
            <v>20551.660066666671</v>
          </cell>
          <cell r="F443">
            <v>107.4877618549512</v>
          </cell>
          <cell r="G443">
            <v>1723.2765433333334</v>
          </cell>
          <cell r="H443">
            <v>8.3850965700253344</v>
          </cell>
        </row>
        <row r="444">
          <cell r="B444" t="str">
            <v>99-00</v>
          </cell>
          <cell r="C444">
            <v>0</v>
          </cell>
          <cell r="D444">
            <v>20565</v>
          </cell>
          <cell r="E444">
            <v>21812.7</v>
          </cell>
          <cell r="F444">
            <v>106.1</v>
          </cell>
          <cell r="G444">
            <v>1888.1</v>
          </cell>
          <cell r="H444">
            <v>8.6999999999999993</v>
          </cell>
        </row>
        <row r="445">
          <cell r="B445" t="str">
            <v>00-01</v>
          </cell>
          <cell r="C445">
            <v>4255</v>
          </cell>
          <cell r="D445">
            <v>23512</v>
          </cell>
          <cell r="E445">
            <v>21436.92</v>
          </cell>
          <cell r="F445">
            <v>91.05</v>
          </cell>
          <cell r="G445">
            <v>1918.86</v>
          </cell>
          <cell r="H445">
            <v>8.9499999999999993</v>
          </cell>
        </row>
      </sheetData>
      <sheetData sheetId="5">
        <row r="3">
          <cell r="A3" t="str">
            <v>STATION NAME</v>
          </cell>
        </row>
      </sheetData>
      <sheetData sheetId="6">
        <row r="3">
          <cell r="A3" t="str">
            <v>STATION NAME</v>
          </cell>
        </row>
      </sheetData>
      <sheetData sheetId="7">
        <row r="3">
          <cell r="A3" t="str">
            <v>STATION NAME</v>
          </cell>
        </row>
      </sheetData>
      <sheetData sheetId="8">
        <row r="3">
          <cell r="A3" t="str">
            <v>STATION NAME</v>
          </cell>
        </row>
      </sheetData>
      <sheetData sheetId="9">
        <row r="3">
          <cell r="A3" t="str">
            <v>STATION NAME</v>
          </cell>
        </row>
      </sheetData>
      <sheetData sheetId="10">
        <row r="4">
          <cell r="A4" t="str">
            <v/>
          </cell>
        </row>
      </sheetData>
      <sheetData sheetId="11">
        <row r="3">
          <cell r="A3" t="str">
            <v>STATION NAME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A4" t="str">
            <v/>
          </cell>
        </row>
      </sheetData>
      <sheetData sheetId="20"/>
      <sheetData sheetId="21">
        <row r="4">
          <cell r="A4">
            <v>0</v>
          </cell>
        </row>
      </sheetData>
      <sheetData sheetId="22">
        <row r="3">
          <cell r="A3" t="str">
            <v>STATION NAME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Wise"/>
      <sheetName val="Substation Totals "/>
      <sheetName val="2007 Calendar"/>
      <sheetName val="Timesheet"/>
    </sheetNames>
    <sheetDataSet>
      <sheetData sheetId="0" refreshError="1"/>
      <sheetData sheetId="1" refreshError="1"/>
      <sheetData sheetId="2">
        <row r="15">
          <cell r="C15" t="str">
            <v>SUN</v>
          </cell>
        </row>
      </sheetData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HPT"/>
      <sheetName val="HBH"/>
      <sheetName val="Kud"/>
      <sheetName val="HAD"/>
      <sheetName val="Urban-Feeders "/>
      <sheetName val="CE Format"/>
    </sheetNames>
    <sheetDataSet>
      <sheetData sheetId="0"/>
      <sheetData sheetId="1"/>
      <sheetData sheetId="2">
        <row r="29">
          <cell r="C29" t="str">
            <v>F5-Navodaya&amp; Town</v>
          </cell>
        </row>
      </sheetData>
      <sheetData sheetId="3"/>
      <sheetData sheetId="4"/>
      <sheetData sheetId="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DEX (EE)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SC,ST"/>
      <sheetName val="GKS"/>
      <sheetName val="Format-13B SC-ST(Ind)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5(B)"/>
      <sheetName val="Format15(C)"/>
      <sheetName val="Format-14(A-C)"/>
      <sheetName val="Format-16"/>
      <sheetName val="CRF"/>
      <sheetName val="Format-17"/>
      <sheetName val="Format-18"/>
      <sheetName val="Format-19"/>
      <sheetName val="ZP"/>
      <sheetName val="WW List (ZP)"/>
      <sheetName val="Format-20(JN)"/>
      <sheetName val="Format-21a"/>
      <sheetName val="Format-22"/>
      <sheetName val="Tr Added(Month wise) (2)"/>
      <sheetName val="Format-22B Tr Fr(Month wise)"/>
      <sheetName val="Trs Failure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."/>
      <sheetName val="Format-28"/>
      <sheetName val="Format-29a"/>
      <sheetName val="Format-29b"/>
      <sheetName val="Format-29c."/>
      <sheetName val="Format-30."/>
      <sheetName val="App Pending"/>
      <sheetName val="15(2)"/>
      <sheetName val="Format-31"/>
      <sheetName val="Format-31 (2)"/>
      <sheetName val="Format-32"/>
      <sheetName val="LT&amp;HT UPTO DATE"/>
      <sheetName val="Format-33"/>
      <sheetName val="Format-34"/>
      <sheetName val="Format-35"/>
      <sheetName val="BJ-KJ"/>
      <sheetName val="BJ-KJ (2)"/>
      <sheetName val="21 (2)"/>
      <sheetName val="St.Lt (3)"/>
      <sheetName val="21"/>
      <sheetName val="22"/>
      <sheetName val="St.Lt (U-R)"/>
      <sheetName val="St.Lt"/>
      <sheetName val="23"/>
      <sheetName val="MNR..."/>
      <sheetName val="MNR."/>
      <sheetName val="24"/>
      <sheetName val="DC.."/>
      <sheetName val="DC"/>
      <sheetName val="PMGY (35)"/>
      <sheetName val="List PMGY 172"/>
      <sheetName val="PMGY  235 (Deleted List)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HT Abs."/>
      <sheetName val="HT App Pend."/>
      <sheetName val="DTC Metering"/>
      <sheetName val="ADDI.DTC ABS"/>
      <sheetName val="ADDI.DTC List"/>
      <sheetName val="MS App Pend"/>
      <sheetName val="RHH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 of Generation"/>
      <sheetName val="No.of Tube Leakage"/>
      <sheetName val="EB PS"/>
      <sheetName val="400 KV"/>
      <sheetName val="MCRH"/>
      <sheetName val="LONG DURATION OUTAGE"/>
      <sheetName val="TIME DURATION CAUSE ANALYSIS"/>
      <sheetName val="CAUSE ANALYSIS"/>
      <sheetName val="BREAKUP OF OIL"/>
      <sheetName val="PARTIAL LOSS"/>
      <sheetName val="STN WISE EMR"/>
      <sheetName val="agl-pump-sets"/>
      <sheetName val="EG"/>
      <sheetName val="pump-sets(AI)"/>
      <sheetName val="installes-capacity"/>
      <sheetName val="per-capita"/>
      <sheetName val="towns&amp;villages"/>
      <sheetName val="R.Hrs. Since Comm"/>
      <sheetName val="A"/>
      <sheetName val="A2-02-03"/>
      <sheetName val="ATC Loss Red"/>
      <sheetName val="Demand Raised wrt adj targe "/>
      <sheetName val="04REL"/>
      <sheetName val="data"/>
      <sheetName val="EDWise"/>
      <sheetName val="Sheet1"/>
      <sheetName val="DLC"/>
      <sheetName val="Executive Summary -Thermal"/>
      <sheetName val="Stationwise Thermal &amp; Hydel Gen"/>
      <sheetName val="TWELVE"/>
      <sheetName val="Salient1"/>
      <sheetName val="IP Assessment_June.08"/>
      <sheetName val="A1-Continuous"/>
      <sheetName val="CASH-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NPUT"/>
      <sheetName val="SIZING"/>
      <sheetName val="SUMMARY"/>
      <sheetName val="LENGTH"/>
      <sheetName val="CU R and X  "/>
      <sheetName val="PROG_DATA"/>
      <sheetName val="MOT_DATA"/>
      <sheetName val="Module2"/>
      <sheetName val="J"/>
      <sheetName val="Abstract"/>
      <sheetName val="DETAILED  BOQ"/>
      <sheetName val="2B for Sub_Station_F_I_"/>
      <sheetName val="except wiring"/>
      <sheetName val="M.S."/>
      <sheetName val="QOSWS "/>
    </sheetNames>
    <sheetDataSet>
      <sheetData sheetId="0">
        <row r="4">
          <cell r="B4">
            <v>0.2</v>
          </cell>
        </row>
      </sheetData>
      <sheetData sheetId="1">
        <row r="4">
          <cell r="B4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">
          <cell r="B4">
            <v>0.2</v>
          </cell>
        </row>
        <row r="6">
          <cell r="B6">
            <v>0.59399999999999997</v>
          </cell>
        </row>
        <row r="7">
          <cell r="B7">
            <v>1</v>
          </cell>
        </row>
      </sheetData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  <row r="12">
          <cell r="A12" t="str">
            <v>Gulbarga2</v>
          </cell>
        </row>
        <row r="13">
          <cell r="A13" t="str">
            <v>Yadgir</v>
          </cell>
        </row>
        <row r="14">
          <cell r="A14" t="str">
            <v>Bidar</v>
          </cell>
        </row>
        <row r="15">
          <cell r="A15" t="str">
            <v>Humnabad</v>
          </cell>
        </row>
        <row r="16">
          <cell r="A16" t="str">
            <v>Bellary</v>
          </cell>
        </row>
        <row r="17">
          <cell r="A17" t="str">
            <v>Hospet</v>
          </cell>
        </row>
        <row r="18">
          <cell r="A18" t="str">
            <v>Raichur</v>
          </cell>
        </row>
        <row r="19">
          <cell r="A19" t="str">
            <v>Koppal</v>
          </cell>
        </row>
        <row r="28">
          <cell r="H28" t="str">
            <v xml:space="preserve"> April 2011</v>
          </cell>
        </row>
        <row r="29">
          <cell r="H29" t="str">
            <v xml:space="preserve"> May 2011</v>
          </cell>
        </row>
        <row r="30">
          <cell r="H30" t="str">
            <v xml:space="preserve"> June 2011</v>
          </cell>
        </row>
        <row r="31">
          <cell r="H31" t="str">
            <v xml:space="preserve"> July 2011</v>
          </cell>
        </row>
        <row r="32">
          <cell r="H32" t="str">
            <v xml:space="preserve"> August 2011</v>
          </cell>
        </row>
        <row r="33">
          <cell r="H33" t="str">
            <v xml:space="preserve"> September 2011</v>
          </cell>
        </row>
        <row r="34">
          <cell r="H34" t="str">
            <v xml:space="preserve"> October 2011</v>
          </cell>
        </row>
        <row r="35">
          <cell r="H35" t="str">
            <v xml:space="preserve"> November 2011</v>
          </cell>
        </row>
        <row r="36">
          <cell r="H36" t="str">
            <v xml:space="preserve"> December 2011</v>
          </cell>
        </row>
        <row r="37">
          <cell r="H37" t="str">
            <v xml:space="preserve"> January 2012</v>
          </cell>
        </row>
        <row r="38">
          <cell r="H38" t="str">
            <v xml:space="preserve"> February 2012</v>
          </cell>
        </row>
        <row r="39">
          <cell r="H39" t="str">
            <v xml:space="preserve"> March 2012</v>
          </cell>
        </row>
      </sheetData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_summary"/>
      <sheetName val="iso-forms"/>
      <sheetName val="purpose&amp;input"/>
      <sheetName val="Sheet1"/>
      <sheetName val="CALC. PER IEEE-1115 "/>
      <sheetName val="Load duty cycle"/>
      <sheetName val="110kV"/>
      <sheetName val="CPP"/>
      <sheetName val="Sheet2"/>
      <sheetName val="Annexure-11"/>
      <sheetName val="Calc-Float 1"/>
      <sheetName val="Calc-boost 1"/>
      <sheetName val="Annexure-3 1"/>
      <sheetName val="Timeshee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3"/>
      <sheetName val="PROG_DATA"/>
      <sheetName val="total -BOQ"/>
      <sheetName val="DETAILED  BOQ"/>
      <sheetName val="Design"/>
      <sheetName val="DSLP"/>
      <sheetName val="beam-reinft"/>
      <sheetName val="Basis"/>
      <sheetName val="upa"/>
      <sheetName val="CALC__PER_IEEE-1115_"/>
      <sheetName val="Load_duty_cycle"/>
      <sheetName val="Calc-Float_1"/>
      <sheetName val="Calc-boost_1"/>
      <sheetName val="Annexure-3_1"/>
      <sheetName val="total_-BOQ"/>
      <sheetName val="DETAILED__BOQ"/>
      <sheetName val="Civil Works"/>
      <sheetName val="Pile cap"/>
      <sheetName val="col-reinft1"/>
      <sheetName val="pile Fabrication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Anl"/>
      <sheetName val="IDC"/>
      <sheetName val="A-General"/>
      <sheetName val="beam_reinft"/>
      <sheetName val="Lead"/>
      <sheetName val="#REF"/>
      <sheetName val="BOQ"/>
      <sheetName val="電気設備表"/>
      <sheetName val="TBAL9697 -group wise  sdpl"/>
      <sheetName val="dg-VTu"/>
      <sheetName val="Tke"/>
      <sheetName val=""/>
      <sheetName val="Assessment Sheet"/>
      <sheetName val="BREAKUP OF O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Wise"/>
      <sheetName val="Substation Totals "/>
      <sheetName val="2007 Calendar"/>
    </sheetNames>
    <sheetDataSet>
      <sheetData sheetId="0" refreshError="1"/>
      <sheetData sheetId="1" refreshError="1"/>
      <sheetData sheetId="2">
        <row r="15">
          <cell r="C15" t="str">
            <v>SUN</v>
          </cell>
        </row>
        <row r="16">
          <cell r="C16">
            <v>0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2</v>
          </cell>
          <cell r="R16">
            <v>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2</v>
          </cell>
          <cell r="AA16">
            <v>3</v>
          </cell>
        </row>
        <row r="17">
          <cell r="C17">
            <v>7</v>
          </cell>
          <cell r="D17">
            <v>8</v>
          </cell>
          <cell r="E17">
            <v>9</v>
          </cell>
          <cell r="F17">
            <v>10</v>
          </cell>
          <cell r="G17">
            <v>11</v>
          </cell>
          <cell r="H17">
            <v>12</v>
          </cell>
          <cell r="I17">
            <v>13</v>
          </cell>
          <cell r="L17">
            <v>4</v>
          </cell>
          <cell r="M17">
            <v>5</v>
          </cell>
          <cell r="N17">
            <v>6</v>
          </cell>
          <cell r="O17">
            <v>7</v>
          </cell>
          <cell r="P17">
            <v>8</v>
          </cell>
          <cell r="Q17">
            <v>9</v>
          </cell>
          <cell r="R17">
            <v>10</v>
          </cell>
          <cell r="U17">
            <v>4</v>
          </cell>
          <cell r="V17">
            <v>5</v>
          </cell>
          <cell r="W17">
            <v>6</v>
          </cell>
          <cell r="X17">
            <v>7</v>
          </cell>
          <cell r="Y17">
            <v>8</v>
          </cell>
          <cell r="Z17">
            <v>9</v>
          </cell>
          <cell r="AA17">
            <v>10</v>
          </cell>
        </row>
        <row r="18">
          <cell r="C18">
            <v>14</v>
          </cell>
          <cell r="D18">
            <v>15</v>
          </cell>
          <cell r="E18">
            <v>16</v>
          </cell>
          <cell r="F18">
            <v>17</v>
          </cell>
          <cell r="G18">
            <v>18</v>
          </cell>
          <cell r="H18">
            <v>19</v>
          </cell>
          <cell r="I18">
            <v>20</v>
          </cell>
          <cell r="L18">
            <v>11</v>
          </cell>
          <cell r="M18">
            <v>12</v>
          </cell>
          <cell r="N18">
            <v>13</v>
          </cell>
          <cell r="O18">
            <v>14</v>
          </cell>
          <cell r="P18">
            <v>15</v>
          </cell>
          <cell r="Q18">
            <v>16</v>
          </cell>
          <cell r="R18">
            <v>17</v>
          </cell>
          <cell r="U18">
            <v>11</v>
          </cell>
          <cell r="V18">
            <v>12</v>
          </cell>
          <cell r="W18">
            <v>13</v>
          </cell>
          <cell r="X18">
            <v>14</v>
          </cell>
          <cell r="Y18">
            <v>15</v>
          </cell>
          <cell r="Z18">
            <v>16</v>
          </cell>
          <cell r="AA18">
            <v>17</v>
          </cell>
        </row>
        <row r="19">
          <cell r="C19">
            <v>21</v>
          </cell>
          <cell r="D19">
            <v>22</v>
          </cell>
          <cell r="E19">
            <v>23</v>
          </cell>
          <cell r="F19">
            <v>24</v>
          </cell>
          <cell r="G19">
            <v>25</v>
          </cell>
          <cell r="H19">
            <v>26</v>
          </cell>
          <cell r="I19">
            <v>27</v>
          </cell>
          <cell r="L19">
            <v>18</v>
          </cell>
          <cell r="M19">
            <v>19</v>
          </cell>
          <cell r="N19">
            <v>20</v>
          </cell>
          <cell r="O19">
            <v>21</v>
          </cell>
          <cell r="P19">
            <v>22</v>
          </cell>
          <cell r="Q19">
            <v>23</v>
          </cell>
          <cell r="R19">
            <v>24</v>
          </cell>
          <cell r="U19">
            <v>18</v>
          </cell>
          <cell r="V19">
            <v>19</v>
          </cell>
          <cell r="W19">
            <v>20</v>
          </cell>
          <cell r="X19">
            <v>21</v>
          </cell>
          <cell r="Y19">
            <v>22</v>
          </cell>
          <cell r="Z19">
            <v>23</v>
          </cell>
          <cell r="AA19">
            <v>24</v>
          </cell>
        </row>
        <row r="20">
          <cell r="C20">
            <v>28</v>
          </cell>
          <cell r="D20">
            <v>29</v>
          </cell>
          <cell r="E20">
            <v>30</v>
          </cell>
          <cell r="F20">
            <v>31</v>
          </cell>
          <cell r="G20">
            <v>0</v>
          </cell>
          <cell r="H20">
            <v>0</v>
          </cell>
          <cell r="I20">
            <v>0</v>
          </cell>
          <cell r="L20">
            <v>25</v>
          </cell>
          <cell r="M20">
            <v>26</v>
          </cell>
          <cell r="N20">
            <v>27</v>
          </cell>
          <cell r="O20">
            <v>28</v>
          </cell>
          <cell r="P20">
            <v>0</v>
          </cell>
          <cell r="Q20">
            <v>0</v>
          </cell>
          <cell r="R20">
            <v>0</v>
          </cell>
          <cell r="U20">
            <v>25</v>
          </cell>
          <cell r="V20">
            <v>26</v>
          </cell>
          <cell r="W20">
            <v>27</v>
          </cell>
          <cell r="X20">
            <v>28</v>
          </cell>
          <cell r="Y20">
            <v>29</v>
          </cell>
          <cell r="Z20">
            <v>30</v>
          </cell>
          <cell r="AA20">
            <v>31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5">
          <cell r="C25">
            <v>1</v>
          </cell>
          <cell r="D25">
            <v>2</v>
          </cell>
          <cell r="E25">
            <v>3</v>
          </cell>
          <cell r="F25">
            <v>4</v>
          </cell>
          <cell r="G25">
            <v>5</v>
          </cell>
          <cell r="H25">
            <v>6</v>
          </cell>
          <cell r="I25">
            <v>7</v>
          </cell>
          <cell r="L25">
            <v>0</v>
          </cell>
          <cell r="M25">
            <v>0</v>
          </cell>
          <cell r="N25">
            <v>1</v>
          </cell>
          <cell r="O25">
            <v>2</v>
          </cell>
          <cell r="P25">
            <v>3</v>
          </cell>
          <cell r="Q25">
            <v>4</v>
          </cell>
          <cell r="R25">
            <v>5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</v>
          </cell>
          <cell r="AA25">
            <v>2</v>
          </cell>
        </row>
        <row r="26">
          <cell r="C26">
            <v>8</v>
          </cell>
          <cell r="D26">
            <v>9</v>
          </cell>
          <cell r="E26">
            <v>10</v>
          </cell>
          <cell r="F26">
            <v>11</v>
          </cell>
          <cell r="G26">
            <v>12</v>
          </cell>
          <cell r="H26">
            <v>13</v>
          </cell>
          <cell r="I26">
            <v>14</v>
          </cell>
          <cell r="L26">
            <v>6</v>
          </cell>
          <cell r="M26">
            <v>7</v>
          </cell>
          <cell r="N26">
            <v>8</v>
          </cell>
          <cell r="O26">
            <v>9</v>
          </cell>
          <cell r="P26">
            <v>10</v>
          </cell>
          <cell r="Q26">
            <v>11</v>
          </cell>
          <cell r="R26">
            <v>12</v>
          </cell>
          <cell r="U26">
            <v>3</v>
          </cell>
          <cell r="V26">
            <v>4</v>
          </cell>
          <cell r="W26">
            <v>5</v>
          </cell>
          <cell r="X26">
            <v>6</v>
          </cell>
          <cell r="Y26">
            <v>7</v>
          </cell>
          <cell r="Z26">
            <v>8</v>
          </cell>
          <cell r="AA26">
            <v>9</v>
          </cell>
        </row>
        <row r="27">
          <cell r="C27">
            <v>15</v>
          </cell>
          <cell r="D27">
            <v>16</v>
          </cell>
          <cell r="E27">
            <v>17</v>
          </cell>
          <cell r="F27">
            <v>18</v>
          </cell>
          <cell r="G27">
            <v>19</v>
          </cell>
          <cell r="H27">
            <v>20</v>
          </cell>
          <cell r="I27">
            <v>21</v>
          </cell>
          <cell r="L27">
            <v>13</v>
          </cell>
          <cell r="M27">
            <v>14</v>
          </cell>
          <cell r="N27">
            <v>15</v>
          </cell>
          <cell r="O27">
            <v>16</v>
          </cell>
          <cell r="P27">
            <v>17</v>
          </cell>
          <cell r="Q27">
            <v>18</v>
          </cell>
          <cell r="R27">
            <v>19</v>
          </cell>
          <cell r="U27">
            <v>10</v>
          </cell>
          <cell r="V27">
            <v>11</v>
          </cell>
          <cell r="W27">
            <v>12</v>
          </cell>
          <cell r="X27">
            <v>13</v>
          </cell>
          <cell r="Y27">
            <v>14</v>
          </cell>
          <cell r="Z27">
            <v>15</v>
          </cell>
          <cell r="AA27">
            <v>16</v>
          </cell>
        </row>
        <row r="28">
          <cell r="C28">
            <v>22</v>
          </cell>
          <cell r="D28">
            <v>23</v>
          </cell>
          <cell r="E28">
            <v>24</v>
          </cell>
          <cell r="F28">
            <v>25</v>
          </cell>
          <cell r="G28">
            <v>26</v>
          </cell>
          <cell r="H28">
            <v>27</v>
          </cell>
          <cell r="I28">
            <v>28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  <cell r="R28">
            <v>26</v>
          </cell>
          <cell r="U28">
            <v>17</v>
          </cell>
          <cell r="V28">
            <v>18</v>
          </cell>
          <cell r="W28">
            <v>19</v>
          </cell>
          <cell r="X28">
            <v>20</v>
          </cell>
          <cell r="Y28">
            <v>21</v>
          </cell>
          <cell r="Z28">
            <v>22</v>
          </cell>
          <cell r="AA28">
            <v>23</v>
          </cell>
        </row>
        <row r="29">
          <cell r="C29">
            <v>29</v>
          </cell>
          <cell r="D29">
            <v>30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L29">
            <v>27</v>
          </cell>
          <cell r="M29">
            <v>28</v>
          </cell>
          <cell r="N29">
            <v>29</v>
          </cell>
          <cell r="O29">
            <v>30</v>
          </cell>
          <cell r="P29">
            <v>31</v>
          </cell>
          <cell r="Q29">
            <v>0</v>
          </cell>
          <cell r="R29">
            <v>0</v>
          </cell>
          <cell r="U29">
            <v>24</v>
          </cell>
          <cell r="V29">
            <v>25</v>
          </cell>
          <cell r="W29">
            <v>26</v>
          </cell>
          <cell r="X29">
            <v>27</v>
          </cell>
          <cell r="Y29">
            <v>28</v>
          </cell>
          <cell r="Z29">
            <v>29</v>
          </cell>
          <cell r="AA29">
            <v>30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4">
          <cell r="C34">
            <v>1</v>
          </cell>
          <cell r="D34">
            <v>2</v>
          </cell>
          <cell r="E34">
            <v>3</v>
          </cell>
          <cell r="F34">
            <v>4</v>
          </cell>
          <cell r="G34">
            <v>5</v>
          </cell>
          <cell r="H34">
            <v>6</v>
          </cell>
          <cell r="I34">
            <v>7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2</v>
          </cell>
          <cell r="Q34">
            <v>3</v>
          </cell>
          <cell r="R34">
            <v>4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</row>
        <row r="35">
          <cell r="C35">
            <v>8</v>
          </cell>
          <cell r="D35">
            <v>9</v>
          </cell>
          <cell r="E35">
            <v>10</v>
          </cell>
          <cell r="F35">
            <v>11</v>
          </cell>
          <cell r="G35">
            <v>12</v>
          </cell>
          <cell r="H35">
            <v>13</v>
          </cell>
          <cell r="I35">
            <v>14</v>
          </cell>
          <cell r="L35">
            <v>5</v>
          </cell>
          <cell r="M35">
            <v>6</v>
          </cell>
          <cell r="N35">
            <v>7</v>
          </cell>
          <cell r="O35">
            <v>8</v>
          </cell>
          <cell r="P35">
            <v>9</v>
          </cell>
          <cell r="Q35">
            <v>10</v>
          </cell>
          <cell r="R35">
            <v>11</v>
          </cell>
          <cell r="U35">
            <v>2</v>
          </cell>
          <cell r="V35">
            <v>3</v>
          </cell>
          <cell r="W35">
            <v>4</v>
          </cell>
          <cell r="X35">
            <v>5</v>
          </cell>
          <cell r="Y35">
            <v>6</v>
          </cell>
          <cell r="Z35">
            <v>7</v>
          </cell>
          <cell r="AA35">
            <v>8</v>
          </cell>
        </row>
        <row r="36">
          <cell r="C36">
            <v>15</v>
          </cell>
          <cell r="D36">
            <v>16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L36">
            <v>12</v>
          </cell>
          <cell r="M36">
            <v>13</v>
          </cell>
          <cell r="N36">
            <v>14</v>
          </cell>
          <cell r="O36">
            <v>15</v>
          </cell>
          <cell r="P36">
            <v>16</v>
          </cell>
          <cell r="Q36">
            <v>17</v>
          </cell>
          <cell r="R36">
            <v>18</v>
          </cell>
          <cell r="U36">
            <v>9</v>
          </cell>
          <cell r="V36">
            <v>10</v>
          </cell>
          <cell r="W36">
            <v>11</v>
          </cell>
          <cell r="X36">
            <v>12</v>
          </cell>
          <cell r="Y36">
            <v>13</v>
          </cell>
          <cell r="Z36">
            <v>14</v>
          </cell>
          <cell r="AA36">
            <v>15</v>
          </cell>
        </row>
        <row r="37">
          <cell r="C37">
            <v>22</v>
          </cell>
          <cell r="D37">
            <v>23</v>
          </cell>
          <cell r="E37">
            <v>24</v>
          </cell>
          <cell r="F37">
            <v>25</v>
          </cell>
          <cell r="G37">
            <v>26</v>
          </cell>
          <cell r="H37">
            <v>27</v>
          </cell>
          <cell r="I37">
            <v>28</v>
          </cell>
          <cell r="L37">
            <v>19</v>
          </cell>
          <cell r="M37">
            <v>20</v>
          </cell>
          <cell r="N37">
            <v>21</v>
          </cell>
          <cell r="O37">
            <v>22</v>
          </cell>
          <cell r="P37">
            <v>23</v>
          </cell>
          <cell r="Q37">
            <v>24</v>
          </cell>
          <cell r="R37">
            <v>25</v>
          </cell>
          <cell r="U37">
            <v>16</v>
          </cell>
          <cell r="V37">
            <v>17</v>
          </cell>
          <cell r="W37">
            <v>18</v>
          </cell>
          <cell r="X37">
            <v>19</v>
          </cell>
          <cell r="Y37">
            <v>20</v>
          </cell>
          <cell r="Z37">
            <v>21</v>
          </cell>
          <cell r="AA37">
            <v>22</v>
          </cell>
        </row>
        <row r="38">
          <cell r="C38">
            <v>29</v>
          </cell>
          <cell r="D38">
            <v>30</v>
          </cell>
          <cell r="E38">
            <v>31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L38">
            <v>26</v>
          </cell>
          <cell r="M38">
            <v>27</v>
          </cell>
          <cell r="N38">
            <v>28</v>
          </cell>
          <cell r="O38">
            <v>29</v>
          </cell>
          <cell r="P38">
            <v>30</v>
          </cell>
          <cell r="Q38">
            <v>31</v>
          </cell>
          <cell r="R38">
            <v>0</v>
          </cell>
          <cell r="U38">
            <v>23</v>
          </cell>
          <cell r="V38">
            <v>24</v>
          </cell>
          <cell r="W38">
            <v>25</v>
          </cell>
          <cell r="X38">
            <v>26</v>
          </cell>
          <cell r="Y38">
            <v>27</v>
          </cell>
          <cell r="Z38">
            <v>28</v>
          </cell>
          <cell r="AA38">
            <v>29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30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3">
          <cell r="C43">
            <v>0</v>
          </cell>
          <cell r="D43">
            <v>1</v>
          </cell>
          <cell r="E43">
            <v>2</v>
          </cell>
          <cell r="F43">
            <v>3</v>
          </cell>
          <cell r="G43">
            <v>4</v>
          </cell>
          <cell r="H43">
            <v>5</v>
          </cell>
          <cell r="I43">
            <v>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3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</v>
          </cell>
        </row>
        <row r="44">
          <cell r="C44">
            <v>7</v>
          </cell>
          <cell r="D44">
            <v>8</v>
          </cell>
          <cell r="E44">
            <v>9</v>
          </cell>
          <cell r="F44">
            <v>10</v>
          </cell>
          <cell r="G44">
            <v>11</v>
          </cell>
          <cell r="H44">
            <v>12</v>
          </cell>
          <cell r="I44">
            <v>13</v>
          </cell>
          <cell r="L44">
            <v>4</v>
          </cell>
          <cell r="M44">
            <v>5</v>
          </cell>
          <cell r="N44">
            <v>6</v>
          </cell>
          <cell r="O44">
            <v>7</v>
          </cell>
          <cell r="P44">
            <v>8</v>
          </cell>
          <cell r="Q44">
            <v>9</v>
          </cell>
          <cell r="R44">
            <v>10</v>
          </cell>
          <cell r="U44">
            <v>2</v>
          </cell>
          <cell r="V44">
            <v>3</v>
          </cell>
          <cell r="W44">
            <v>4</v>
          </cell>
          <cell r="X44">
            <v>5</v>
          </cell>
          <cell r="Y44">
            <v>6</v>
          </cell>
          <cell r="Z44">
            <v>7</v>
          </cell>
          <cell r="AA44">
            <v>8</v>
          </cell>
        </row>
        <row r="45">
          <cell r="C45">
            <v>14</v>
          </cell>
          <cell r="D45">
            <v>15</v>
          </cell>
          <cell r="E45">
            <v>16</v>
          </cell>
          <cell r="F45">
            <v>17</v>
          </cell>
          <cell r="G45">
            <v>18</v>
          </cell>
          <cell r="H45">
            <v>19</v>
          </cell>
          <cell r="I45">
            <v>20</v>
          </cell>
          <cell r="L45">
            <v>11</v>
          </cell>
          <cell r="M45">
            <v>12</v>
          </cell>
          <cell r="N45">
            <v>13</v>
          </cell>
          <cell r="O45">
            <v>14</v>
          </cell>
          <cell r="P45">
            <v>15</v>
          </cell>
          <cell r="Q45">
            <v>16</v>
          </cell>
          <cell r="R45">
            <v>17</v>
          </cell>
          <cell r="U45">
            <v>9</v>
          </cell>
          <cell r="V45">
            <v>10</v>
          </cell>
          <cell r="W45">
            <v>11</v>
          </cell>
          <cell r="X45">
            <v>12</v>
          </cell>
          <cell r="Y45">
            <v>13</v>
          </cell>
          <cell r="Z45">
            <v>14</v>
          </cell>
          <cell r="AA45">
            <v>15</v>
          </cell>
        </row>
        <row r="46">
          <cell r="C46">
            <v>21</v>
          </cell>
          <cell r="D46">
            <v>22</v>
          </cell>
          <cell r="E46">
            <v>23</v>
          </cell>
          <cell r="F46">
            <v>24</v>
          </cell>
          <cell r="G46">
            <v>25</v>
          </cell>
          <cell r="H46">
            <v>26</v>
          </cell>
          <cell r="I46">
            <v>27</v>
          </cell>
          <cell r="L46">
            <v>18</v>
          </cell>
          <cell r="M46">
            <v>19</v>
          </cell>
          <cell r="N46">
            <v>20</v>
          </cell>
          <cell r="O46">
            <v>21</v>
          </cell>
          <cell r="P46">
            <v>22</v>
          </cell>
          <cell r="Q46">
            <v>23</v>
          </cell>
          <cell r="R46">
            <v>24</v>
          </cell>
          <cell r="U46">
            <v>16</v>
          </cell>
          <cell r="V46">
            <v>17</v>
          </cell>
          <cell r="W46">
            <v>18</v>
          </cell>
          <cell r="X46">
            <v>19</v>
          </cell>
          <cell r="Y46">
            <v>20</v>
          </cell>
          <cell r="Z46">
            <v>21</v>
          </cell>
          <cell r="AA46">
            <v>22</v>
          </cell>
        </row>
        <row r="47">
          <cell r="C47">
            <v>28</v>
          </cell>
          <cell r="D47">
            <v>29</v>
          </cell>
          <cell r="E47">
            <v>30</v>
          </cell>
          <cell r="F47">
            <v>31</v>
          </cell>
          <cell r="G47">
            <v>0</v>
          </cell>
          <cell r="H47">
            <v>0</v>
          </cell>
          <cell r="I47">
            <v>0</v>
          </cell>
          <cell r="L47">
            <v>25</v>
          </cell>
          <cell r="M47">
            <v>26</v>
          </cell>
          <cell r="N47">
            <v>27</v>
          </cell>
          <cell r="O47">
            <v>28</v>
          </cell>
          <cell r="P47">
            <v>29</v>
          </cell>
          <cell r="Q47">
            <v>30</v>
          </cell>
          <cell r="R47">
            <v>0</v>
          </cell>
          <cell r="U47">
            <v>23</v>
          </cell>
          <cell r="V47">
            <v>24</v>
          </cell>
          <cell r="W47">
            <v>25</v>
          </cell>
          <cell r="X47">
            <v>26</v>
          </cell>
          <cell r="Y47">
            <v>27</v>
          </cell>
          <cell r="Z47">
            <v>28</v>
          </cell>
          <cell r="AA47">
            <v>29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30</v>
          </cell>
          <cell r="V48">
            <v>31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 Wise"/>
      <sheetName val="Substation Totals "/>
      <sheetName val="2007 Calendar"/>
    </sheetNames>
    <sheetDataSet>
      <sheetData sheetId="0" refreshError="1"/>
      <sheetData sheetId="1" refreshError="1"/>
      <sheetData sheetId="2">
        <row r="15">
          <cell r="C15" t="str">
            <v>SUN</v>
          </cell>
          <cell r="D15" t="str">
            <v>MON</v>
          </cell>
          <cell r="E15" t="str">
            <v>TUE</v>
          </cell>
          <cell r="F15" t="str">
            <v>WED</v>
          </cell>
          <cell r="G15" t="str">
            <v>THU</v>
          </cell>
          <cell r="H15" t="str">
            <v>FRI</v>
          </cell>
          <cell r="I15" t="str">
            <v>SAT</v>
          </cell>
          <cell r="L15" t="str">
            <v>SUN</v>
          </cell>
          <cell r="M15" t="str">
            <v>MON</v>
          </cell>
          <cell r="N15" t="str">
            <v>TUE</v>
          </cell>
          <cell r="O15" t="str">
            <v>WED</v>
          </cell>
          <cell r="P15" t="str">
            <v>THU</v>
          </cell>
          <cell r="Q15" t="str">
            <v>FRI</v>
          </cell>
          <cell r="R15" t="str">
            <v>SAT</v>
          </cell>
          <cell r="U15" t="str">
            <v>SUN</v>
          </cell>
          <cell r="V15" t="str">
            <v>MON</v>
          </cell>
          <cell r="W15" t="str">
            <v>TUE</v>
          </cell>
          <cell r="X15" t="str">
            <v>WED</v>
          </cell>
          <cell r="Y15" t="str">
            <v>THU</v>
          </cell>
          <cell r="Z15" t="str">
            <v>FRI</v>
          </cell>
          <cell r="AA15" t="str">
            <v>SAT</v>
          </cell>
        </row>
        <row r="24">
          <cell r="C24" t="str">
            <v>SUN</v>
          </cell>
          <cell r="D24" t="str">
            <v>MON</v>
          </cell>
          <cell r="E24" t="str">
            <v>TUE</v>
          </cell>
          <cell r="F24" t="str">
            <v>WED</v>
          </cell>
          <cell r="G24" t="str">
            <v>THU</v>
          </cell>
          <cell r="H24" t="str">
            <v>FRI</v>
          </cell>
          <cell r="I24" t="str">
            <v>SAT</v>
          </cell>
          <cell r="L24" t="str">
            <v>SUN</v>
          </cell>
          <cell r="M24" t="str">
            <v>MON</v>
          </cell>
          <cell r="N24" t="str">
            <v>TUE</v>
          </cell>
          <cell r="O24" t="str">
            <v>WED</v>
          </cell>
          <cell r="P24" t="str">
            <v>THU</v>
          </cell>
          <cell r="Q24" t="str">
            <v>FRI</v>
          </cell>
          <cell r="R24" t="str">
            <v>SAT</v>
          </cell>
          <cell r="U24" t="str">
            <v>SUN</v>
          </cell>
          <cell r="V24" t="str">
            <v>MON</v>
          </cell>
          <cell r="W24" t="str">
            <v>TUE</v>
          </cell>
          <cell r="X24" t="str">
            <v>WED</v>
          </cell>
          <cell r="Y24" t="str">
            <v>THU</v>
          </cell>
          <cell r="Z24" t="str">
            <v>FRI</v>
          </cell>
          <cell r="AA24" t="str">
            <v>SAT</v>
          </cell>
        </row>
        <row r="33">
          <cell r="C33" t="str">
            <v>SUN</v>
          </cell>
          <cell r="D33" t="str">
            <v>MON</v>
          </cell>
          <cell r="E33" t="str">
            <v>TUE</v>
          </cell>
          <cell r="F33" t="str">
            <v>WED</v>
          </cell>
          <cell r="G33" t="str">
            <v>THU</v>
          </cell>
          <cell r="H33" t="str">
            <v>FRI</v>
          </cell>
          <cell r="I33" t="str">
            <v>SAT</v>
          </cell>
          <cell r="L33" t="str">
            <v>SUN</v>
          </cell>
          <cell r="M33" t="str">
            <v>MON</v>
          </cell>
          <cell r="N33" t="str">
            <v>TUE</v>
          </cell>
          <cell r="O33" t="str">
            <v>WED</v>
          </cell>
          <cell r="P33" t="str">
            <v>THU</v>
          </cell>
          <cell r="Q33" t="str">
            <v>FRI</v>
          </cell>
          <cell r="R33" t="str">
            <v>SAT</v>
          </cell>
          <cell r="U33" t="str">
            <v>SUN</v>
          </cell>
          <cell r="V33" t="str">
            <v>MON</v>
          </cell>
          <cell r="W33" t="str">
            <v>TUE</v>
          </cell>
          <cell r="X33" t="str">
            <v>WED</v>
          </cell>
          <cell r="Y33" t="str">
            <v>THU</v>
          </cell>
          <cell r="Z33" t="str">
            <v>FRI</v>
          </cell>
          <cell r="AA33" t="str">
            <v>SAT</v>
          </cell>
        </row>
        <row r="42">
          <cell r="C42" t="str">
            <v>SUN</v>
          </cell>
          <cell r="D42" t="str">
            <v>MON</v>
          </cell>
          <cell r="E42" t="str">
            <v>TUE</v>
          </cell>
          <cell r="F42" t="str">
            <v>WED</v>
          </cell>
          <cell r="G42" t="str">
            <v>THU</v>
          </cell>
          <cell r="H42" t="str">
            <v>FRI</v>
          </cell>
          <cell r="I42" t="str">
            <v>SAT</v>
          </cell>
          <cell r="L42" t="str">
            <v>SUN</v>
          </cell>
          <cell r="M42" t="str">
            <v>MON</v>
          </cell>
          <cell r="N42" t="str">
            <v>TUE</v>
          </cell>
          <cell r="O42" t="str">
            <v>WED</v>
          </cell>
          <cell r="P42" t="str">
            <v>THU</v>
          </cell>
          <cell r="Q42" t="str">
            <v>FRI</v>
          </cell>
          <cell r="R42" t="str">
            <v>SAT</v>
          </cell>
          <cell r="U42" t="str">
            <v>SUN</v>
          </cell>
          <cell r="V42" t="str">
            <v>MON</v>
          </cell>
          <cell r="W42" t="str">
            <v>TUE</v>
          </cell>
          <cell r="X42" t="str">
            <v>WED</v>
          </cell>
          <cell r="Y42" t="str">
            <v>THU</v>
          </cell>
          <cell r="Z42" t="str">
            <v>FRI</v>
          </cell>
          <cell r="AA42" t="str">
            <v>SAT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omments on the reports"/>
      <sheetName val="SUMMARY AS ON 17.11.01"/>
      <sheetName val="ZONE SUM"/>
      <sheetName val="ZONE SUM -voltage"/>
      <sheetName val="SUB STN -ZN WISE  EXCLUDG 33KV"/>
      <sheetName val="SUB STN -ZONE WISE INC 33KV STN"/>
      <sheetName val="GEN-SUMMARY"/>
      <sheetName val="GENERATING STATIONS"/>
      <sheetName val="generation details"/>
      <sheetName val="Interstate Ponits"/>
      <sheetName val="Sheet1"/>
      <sheetName val="EHT Consumers"/>
      <sheetName val="report - 17.11.01"/>
      <sheetName val="hubli visit report"/>
      <sheetName val="COVERING LETTER"/>
      <sheetName val="substation site report"/>
      <sheetName val="genstation site report"/>
      <sheetName val="Data Base Improvm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0"/>
      <sheetName val="Format-11"/>
      <sheetName val="IP app pending (May)"/>
      <sheetName val="GKS"/>
      <sheetName val="SC-ST 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32b (2)"/>
      <sheetName val="32b (3 )"/>
      <sheetName val="Format-14(A-C)"/>
      <sheetName val="Format-15(B)"/>
      <sheetName val="Format15(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11 KV Re-Cond (Abs)"/>
      <sheetName val="11 KV Re-Cond"/>
      <sheetName val="HT Abs"/>
      <sheetName val="HT App Pend (2)"/>
      <sheetName val="MS App Pend"/>
      <sheetName val="RHH"/>
      <sheetName val="SO RC"/>
      <sheetName val="APDRP Progress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Format-13A SC-ST(Indivdual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 summary"/>
      <sheetName val="table of contents"/>
      <sheetName val="CW SIZING (IDCT-2)"/>
      <sheetName val="IDCT-2 (C=120)"/>
      <sheetName val="Results"/>
      <sheetName val="Pipesizing - 2"/>
      <sheetName val="pipe thk. - 2"/>
      <sheetName val="resis. coeff"/>
      <sheetName val="water prop."/>
      <sheetName val="System Resistance (for spec)"/>
      <sheetName val="SR (IDCT-2)"/>
      <sheetName val="SR (IDCT-1)"/>
      <sheetName val="CW SIZING (IDCT-1)"/>
      <sheetName val="IDCT-1(C=120)"/>
      <sheetName val="Pipesizing - 1"/>
      <sheetName val="pipe thk. - 1"/>
      <sheetName val="Sheet1"/>
      <sheetName val="2007 Calendar"/>
      <sheetName val="NameRange"/>
      <sheetName val="Codes"/>
      <sheetName val="220 11  BS "/>
      <sheetName val="P&amp;ID List"/>
      <sheetName val="Data base"/>
      <sheetName val="Wordsdata"/>
      <sheetName val="item"/>
    </sheetNames>
    <sheetDataSet>
      <sheetData sheetId="0">
        <row r="1">
          <cell r="A1" t="str">
            <v>Choices:</v>
          </cell>
        </row>
      </sheetData>
      <sheetData sheetId="1">
        <row r="1">
          <cell r="A1" t="str">
            <v>Choices:</v>
          </cell>
        </row>
      </sheetData>
      <sheetData sheetId="2">
        <row r="1">
          <cell r="A1" t="str">
            <v>Choices:</v>
          </cell>
        </row>
      </sheetData>
      <sheetData sheetId="3">
        <row r="1">
          <cell r="A1" t="str">
            <v>Choices:</v>
          </cell>
        </row>
      </sheetData>
      <sheetData sheetId="4">
        <row r="1">
          <cell r="A1" t="str">
            <v>Choices:</v>
          </cell>
        </row>
      </sheetData>
      <sheetData sheetId="5">
        <row r="1">
          <cell r="A1" t="str">
            <v>Choices:</v>
          </cell>
        </row>
      </sheetData>
      <sheetData sheetId="6">
        <row r="1">
          <cell r="A1" t="str">
            <v>Choices:</v>
          </cell>
        </row>
      </sheetData>
      <sheetData sheetId="7">
        <row r="1">
          <cell r="A1" t="str">
            <v>Choices:</v>
          </cell>
        </row>
      </sheetData>
      <sheetData sheetId="8" refreshError="1">
        <row r="1">
          <cell r="A1" t="str">
            <v>Choices: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  <row r="12">
          <cell r="A12" t="str">
            <v>Gulbarga2</v>
          </cell>
        </row>
        <row r="13">
          <cell r="A13" t="str">
            <v>Yadgir</v>
          </cell>
        </row>
        <row r="14">
          <cell r="A14" t="str">
            <v>Bidar</v>
          </cell>
        </row>
        <row r="15">
          <cell r="A15" t="str">
            <v>Humnabad</v>
          </cell>
        </row>
        <row r="16">
          <cell r="A16" t="str">
            <v>Bellary</v>
          </cell>
        </row>
        <row r="17">
          <cell r="A17" t="str">
            <v>Hospet</v>
          </cell>
        </row>
        <row r="18">
          <cell r="A18" t="str">
            <v>Raichur</v>
          </cell>
        </row>
        <row r="19">
          <cell r="A19" t="str">
            <v>Koppal</v>
          </cell>
        </row>
      </sheetData>
      <sheetData sheetId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DETAILED  BOQ"/>
      <sheetName val="ABSTRACT"/>
      <sheetName val="MANDAY RATE"/>
      <sheetName val="Ins. of Panels"/>
      <sheetName val="Ins. of MCB DB"/>
      <sheetName val="Pt Wiring, Ckt main, Sub Main"/>
      <sheetName val="Cable, Cable Termination"/>
      <sheetName val="Earth Exc, Earthing, Earth Con "/>
      <sheetName val="Ins of Light Fixtures"/>
      <sheetName val="Cable Tray, Steel, LA, Misc"/>
      <sheetName val="External"/>
      <sheetName val="Sheet1"/>
      <sheetName val="Sheet2"/>
      <sheetName val="Sheet3"/>
      <sheetName val="water prop."/>
      <sheetName val="Cover_sheet"/>
      <sheetName val="DETAILED__BOQ"/>
      <sheetName val="MANDAY_RATE"/>
      <sheetName val="Ins__of_Panels"/>
      <sheetName val="Ins__of_MCB_DB"/>
      <sheetName val="Pt_Wiring,_Ckt_main,_Sub_Main"/>
      <sheetName val="Cable,_Cable_Termination"/>
      <sheetName val="Earth_Exc,_Earthing,_Earth_Con_"/>
      <sheetName val="Ins_of_Light_Fixtures"/>
      <sheetName val="Cable_Tray,_Steel,_LA,_Misc"/>
      <sheetName val="Codes"/>
      <sheetName val="Design"/>
      <sheetName val="FORM7"/>
      <sheetName val="FT-05-02IsoBOM"/>
      <sheetName val="dBase"/>
      <sheetName val="budget"/>
      <sheetName val="except wiring"/>
      <sheetName val="Ranges"/>
      <sheetName val=""/>
      <sheetName val="4 Annex 1 Basic rate"/>
      <sheetName val="Report"/>
      <sheetName val="Cover_sheet1"/>
      <sheetName val="DETAILED__BOQ1"/>
      <sheetName val="MANDAY_RATE1"/>
      <sheetName val="Ins__of_Panels1"/>
      <sheetName val="Ins__of_MCB_DB1"/>
      <sheetName val="Pt_Wiring,_Ckt_main,_Sub_Main1"/>
      <sheetName val="Cable,_Cable_Termination1"/>
      <sheetName val="Earth_Exc,_Earthing,_Earth_Con1"/>
      <sheetName val="Ins_of_Light_Fixtures1"/>
      <sheetName val="Cable_Tray,_Steel,_LA,_Misc1"/>
      <sheetName val="Cover_sheet2"/>
      <sheetName val="DETAILED__BOQ2"/>
      <sheetName val="MANDAY_RATE2"/>
      <sheetName val="Ins__of_Panels2"/>
      <sheetName val="Ins__of_MCB_DB2"/>
      <sheetName val="Pt_Wiring,_Ckt_main,_Sub_Main2"/>
      <sheetName val="Cable,_Cable_Termination2"/>
      <sheetName val="Earth_Exc,_Earthing,_Earth_Con2"/>
      <sheetName val="Ins_of_Light_Fixtures2"/>
      <sheetName val="Cable_Tray,_Steel,_LA,_Misc2"/>
      <sheetName val="Cover_sheet3"/>
      <sheetName val="DETAILED__BOQ3"/>
      <sheetName val="MANDAY_RATE3"/>
      <sheetName val="Ins__of_Panels3"/>
      <sheetName val="Ins__of_MCB_DB3"/>
      <sheetName val="Pt_Wiring,_Ckt_main,_Sub_Main3"/>
      <sheetName val="Cable,_Cable_Termination3"/>
      <sheetName val="Earth_Exc,_Earthing,_Earth_Con3"/>
      <sheetName val="Ins_of_Light_Fixtures3"/>
      <sheetName val="Cable_Tray,_Steel,_LA,_Misc3"/>
      <sheetName val="Cover_sheet4"/>
      <sheetName val="DETAILED__BOQ4"/>
      <sheetName val="MANDAY_RATE4"/>
      <sheetName val="Ins__of_Panels4"/>
      <sheetName val="Ins__of_MCB_DB4"/>
      <sheetName val="Pt_Wiring,_Ckt_main,_Sub_Main4"/>
      <sheetName val="Cable,_Cable_Termination4"/>
      <sheetName val="Earth_Exc,_Earthing,_Earth_Con4"/>
      <sheetName val="Ins_of_Light_Fixtures4"/>
      <sheetName val="Cable_Tray,_Steel,_LA,_Misc4"/>
      <sheetName val="Assessment Sheet"/>
      <sheetName val="A 3.7"/>
      <sheetName val="List (08-09) SC.."/>
      <sheetName val="2007 Calendar"/>
      <sheetName val="01.04.13 TO 31.12.2013"/>
      <sheetName val="A"/>
      <sheetName val="REVENUES &amp; BS"/>
      <sheetName val="DSLP"/>
      <sheetName val="Inputs"/>
    </sheetNames>
    <sheetDataSet>
      <sheetData sheetId="0" refreshError="1">
        <row r="13">
          <cell r="G13" t="str">
            <v>GRN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G13" t="str">
            <v>GRN</v>
          </cell>
        </row>
      </sheetData>
      <sheetData sheetId="17">
        <row r="13">
          <cell r="G13" t="str">
            <v>GRN</v>
          </cell>
        </row>
      </sheetData>
      <sheetData sheetId="18">
        <row r="13">
          <cell r="G13" t="str">
            <v>GRN</v>
          </cell>
        </row>
      </sheetData>
      <sheetData sheetId="19">
        <row r="13">
          <cell r="G13" t="str">
            <v>GRN</v>
          </cell>
        </row>
      </sheetData>
      <sheetData sheetId="20">
        <row r="13">
          <cell r="G13" t="str">
            <v>GRN</v>
          </cell>
        </row>
      </sheetData>
      <sheetData sheetId="21">
        <row r="13">
          <cell r="G13" t="str">
            <v>GRN</v>
          </cell>
        </row>
      </sheetData>
      <sheetData sheetId="22">
        <row r="13">
          <cell r="G13" t="str">
            <v>GRN</v>
          </cell>
        </row>
      </sheetData>
      <sheetData sheetId="23">
        <row r="13">
          <cell r="G13" t="str">
            <v>GRN</v>
          </cell>
        </row>
      </sheetData>
      <sheetData sheetId="24">
        <row r="13">
          <cell r="G13" t="str">
            <v>GRN</v>
          </cell>
        </row>
      </sheetData>
      <sheetData sheetId="25">
        <row r="13">
          <cell r="G13" t="str">
            <v>GRN</v>
          </cell>
        </row>
      </sheetData>
      <sheetData sheetId="26" refreshError="1"/>
      <sheetData sheetId="27" refreshError="1"/>
      <sheetData sheetId="28">
        <row r="13">
          <cell r="G13" t="str">
            <v>GRN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QFC"/>
      <sheetName val="DE"/>
      <sheetName val="1"/>
      <sheetName val="Annex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  <sheetName val="List (08-09) SC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0" refreshError="1"/>
      <sheetData sheetId="1" refreshError="1"/>
      <sheetData sheetId="2" refreshError="1"/>
      <sheetData sheetId="3" refreshError="1">
        <row r="140">
          <cell r="E140" t="str">
            <v>Oil Co</v>
          </cell>
        </row>
        <row r="141">
          <cell r="E141" t="str">
            <v>KPMG Jan 2008</v>
          </cell>
        </row>
        <row r="142">
          <cell r="E142" t="str">
            <v>On Shore Project 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  <sheetName val="List (08-09) SC.."/>
    </sheetNames>
    <sheetDataSet>
      <sheetData sheetId="0">
        <row r="11">
          <cell r="A11" t="str">
            <v>Gulbarga1</v>
          </cell>
        </row>
      </sheetData>
      <sheetData sheetId="1"/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-10"/>
      <sheetName val="Abstract(07-08)"/>
      <sheetName val="List(07-08) SC"/>
      <sheetName val="List(07-08) ST"/>
      <sheetName val="Abstract(08-09)"/>
      <sheetName val="List (08-09) SC.."/>
      <sheetName val="List (08-09) ST.."/>
      <sheetName val="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_Fdr_RI&gt;80%"/>
      <sheetName val="Checkpoint"/>
      <sheetName val="QOS"/>
      <sheetName val="QOSWS "/>
      <sheetName val="Low Volt"/>
      <sheetName val="High Int"/>
      <sheetName val="RI"/>
      <sheetName val="HBL"/>
      <sheetName val="DWD"/>
      <sheetName val="GDG"/>
      <sheetName val="SRS"/>
      <sheetName val="KAR"/>
      <sheetName val="HVR"/>
      <sheetName val="RBR"/>
      <sheetName val="Format-5"/>
      <sheetName val="A"/>
      <sheetName val="NJP"/>
      <sheetName val="September '10"/>
      <sheetName val="November '10"/>
      <sheetName val="3BPA00132-5-3 W plan HVPNL"/>
      <sheetName val="1"/>
      <sheetName val="Sheet1"/>
      <sheetName val="Assessment Sheet"/>
      <sheetName val="BTB"/>
      <sheetName val="cf"/>
      <sheetName val="travel_per"/>
      <sheetName val="orders"/>
      <sheetName val="220 11  BS "/>
      <sheetName val="QOSWS_"/>
      <sheetName val="Low_Volt"/>
      <sheetName val="High_Int"/>
      <sheetName val="September_'10"/>
      <sheetName val="November_'10"/>
      <sheetName val="3BPA00132-5-3_W_plan_HVPNL"/>
      <sheetName val="FT-05-02IsoBOM"/>
      <sheetName val="ord-lost_98&amp;99"/>
      <sheetName val="2007 Calendar"/>
      <sheetName val="Design"/>
      <sheetName val="Acceptance"/>
      <sheetName val="Load Details(B2)"/>
      <sheetName val="A 3.7"/>
      <sheetName val="May '10"/>
      <sheetName val="June '10"/>
      <sheetName val="July '10"/>
      <sheetName val="August '10"/>
      <sheetName val="October '10"/>
      <sheetName val="IDCCALHYD-GO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"/>
    </sheetNames>
    <sheetDataSet>
      <sheetData sheetId="0">
        <row r="11">
          <cell r="A11" t="str">
            <v>Gulbarga1</v>
          </cell>
        </row>
      </sheetData>
      <sheetData sheetId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  <sheetName val="QOSW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DBForeC"/>
      <sheetName val="Short-Term"/>
      <sheetName val="R15 00-01"/>
      <sheetName val="DBHis"/>
      <sheetName val="Agri"/>
      <sheetName val="Agri-support"/>
      <sheetName val="Base Year"/>
      <sheetName val="Dom"/>
      <sheetName val="Dom-sup."/>
      <sheetName val="Dom-Free"/>
      <sheetName val="Chart1"/>
      <sheetName val="LT_Ind"/>
      <sheetName val="NonDom"/>
      <sheetName val="LT_WW"/>
      <sheetName val="LT_Street"/>
      <sheetName val="HT Ind"/>
      <sheetName val="Coal"/>
      <sheetName val="Steel"/>
      <sheetName val="Traction"/>
      <sheetName val="Licensees"/>
      <sheetName val="HT_WW"/>
      <sheetName val="HT_Agr"/>
      <sheetName val="Villages"/>
      <sheetName val="Captive"/>
      <sheetName val="Market"/>
      <sheetName val="Load"/>
      <sheetName val="Growth Rates"/>
      <sheetName val="Services"/>
      <sheetName val="Serv-Worksheet"/>
      <sheetName val="High Sens."/>
      <sheetName val="Low Sens."/>
      <sheetName val="Graphs"/>
      <sheetName val="MODI MPSEB ASSESS"/>
      <sheetName val="Assump-Sens."/>
      <sheetName val="Stationwise Thermal &amp; Hydel Gen"/>
      <sheetName val="Executive Summary -Thermal"/>
      <sheetName val="TWELVE"/>
      <sheetName val="ATP"/>
      <sheetName val="data"/>
      <sheetName val="BREAKUP OF OIL"/>
      <sheetName val="Demand"/>
      <sheetName val="Salient1"/>
      <sheetName val="A 3.7"/>
      <sheetName val="cls"/>
      <sheetName val="Coalmine"/>
      <sheetName val="UK"/>
      <sheetName val="04REL"/>
      <sheetName val="SUMMERY"/>
      <sheetName val="Sheet1"/>
      <sheetName val="dpc cost"/>
      <sheetName val="Discom Details"/>
      <sheetName val="Cat_Ser_load"/>
      <sheetName val="R_Abstract"/>
      <sheetName val="Schema_x0000__x0000__x0000__x0000__x0000__x0000_&quot;[Global model 28th"/>
      <sheetName val="Code"/>
      <sheetName val="Schema_x005f_x0000__x005f_x0000__x005f_x0000__x00"/>
      <sheetName val="Timesheet"/>
      <sheetName val="Schema_x005f_x005f_x005f_x0000__x005f_x005f_x0000"/>
      <sheetName val="Schema_x0000__x0000__x0000__x00"/>
      <sheetName val="PACK (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H9" t="str">
            <v>92-93</v>
          </cell>
          <cell r="I9" t="str">
            <v>93-94</v>
          </cell>
          <cell r="J9" t="str">
            <v>94-95</v>
          </cell>
          <cell r="K9" t="str">
            <v>95-96</v>
          </cell>
          <cell r="L9" t="str">
            <v>96-97</v>
          </cell>
          <cell r="M9" t="str">
            <v>97-98</v>
          </cell>
          <cell r="N9" t="str">
            <v>98-99</v>
          </cell>
          <cell r="O9" t="str">
            <v>99-00</v>
          </cell>
          <cell r="P9" t="str">
            <v>00-01</v>
          </cell>
          <cell r="Q9" t="str">
            <v>Comments</v>
          </cell>
        </row>
        <row r="11">
          <cell r="H11" t="str">
            <v>92-93</v>
          </cell>
          <cell r="I11" t="str">
            <v>93-94</v>
          </cell>
          <cell r="J11" t="str">
            <v>94-95</v>
          </cell>
          <cell r="K11" t="str">
            <v>95-96</v>
          </cell>
          <cell r="L11" t="str">
            <v>96-97</v>
          </cell>
          <cell r="M11" t="str">
            <v>97-98</v>
          </cell>
          <cell r="N11" t="str">
            <v>98-99</v>
          </cell>
          <cell r="O11" t="str">
            <v>99-00</v>
          </cell>
          <cell r="P11" t="str">
            <v>00-01</v>
          </cell>
          <cell r="Q11" t="str">
            <v>Comments</v>
          </cell>
        </row>
        <row r="12">
          <cell r="E12" t="str">
            <v>Actual</v>
          </cell>
          <cell r="F12">
            <v>0</v>
          </cell>
          <cell r="G12">
            <v>0</v>
          </cell>
          <cell r="H12">
            <v>1146.9464337763561</v>
          </cell>
          <cell r="I12">
            <v>1348.8086210103572</v>
          </cell>
          <cell r="J12">
            <v>1378.8953544924971</v>
          </cell>
          <cell r="K12">
            <v>1514.8534401882121</v>
          </cell>
          <cell r="L12">
            <v>1604.1975852061873</v>
          </cell>
          <cell r="M12">
            <v>1635.3729424049175</v>
          </cell>
          <cell r="N12">
            <v>1759.8646367337187</v>
          </cell>
          <cell r="O12">
            <v>2252.0943689999999</v>
          </cell>
          <cell r="P12">
            <v>2398.1461873885523</v>
          </cell>
        </row>
        <row r="13">
          <cell r="E13" t="str">
            <v>Suppressed</v>
          </cell>
          <cell r="F13">
            <v>0</v>
          </cell>
          <cell r="G13">
            <v>0</v>
          </cell>
          <cell r="H13">
            <v>65.11538689110921</v>
          </cell>
          <cell r="I13">
            <v>37.988839175032126</v>
          </cell>
          <cell r="J13">
            <v>61.718945381111098</v>
          </cell>
          <cell r="K13">
            <v>92.59736102715533</v>
          </cell>
          <cell r="L13">
            <v>144.18354908010042</v>
          </cell>
          <cell r="M13">
            <v>58.013753112049471</v>
          </cell>
          <cell r="N13">
            <v>60.180182643709031</v>
          </cell>
          <cell r="O13">
            <v>87.996130161098336</v>
          </cell>
          <cell r="P13">
            <v>372.95381261144757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p-motor"/>
      <sheetName val="FT-06-02"/>
      <sheetName val="FT-06-04"/>
      <sheetName val="FT-001 R0"/>
      <sheetName val="E-EI-FT-003R"/>
      <sheetName val="EDRC-HQ"/>
      <sheetName val="E-EI-FT-005"/>
      <sheetName val="FT-05-02 R0"/>
      <sheetName val="Busm"/>
      <sheetName val="e220-66kV "/>
      <sheetName val="ligh"/>
      <sheetName val="FT-05-02IsoBOM"/>
      <sheetName val="Ccab"/>
      <sheetName val="Sizing-Calculation"/>
      <sheetName val="110Vdc"/>
      <sheetName val="48Vdc"/>
      <sheetName val="issue_summary "/>
      <sheetName val="iso-forms "/>
      <sheetName val="purpose&amp;input"/>
      <sheetName val="CAL_SUMMARY"/>
      <sheetName val="PIPESIZING_C120"/>
      <sheetName val="Thickness-C120"/>
      <sheetName val="Prdro_C120"/>
      <sheetName val="resis. coeffC120"/>
      <sheetName val="SCHEMATIC SKETCH"/>
      <sheetName val="PROG_DATA"/>
      <sheetName val="Timesheet"/>
      <sheetName val="FORM7"/>
      <sheetName val="Design"/>
      <sheetName val="dummy"/>
      <sheetName val="steam outlet"/>
      <sheetName val="estimate"/>
      <sheetName val="CSD-2 Level-2 CB"/>
      <sheetName val="RAJU AS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</sheetNames>
    <sheetDataSet>
      <sheetData sheetId="0"/>
      <sheetData sheetId="1"/>
      <sheetData sheetId="2"/>
      <sheetData sheetId="3" refreshError="1">
        <row r="1">
          <cell r="P1">
            <v>0.72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Format -1"/>
      <sheetName val="INDEX (2)"/>
      <sheetName val="Format - 2"/>
      <sheetName val="Format-3"/>
      <sheetName val="Format-4"/>
      <sheetName val="Format-5"/>
      <sheetName val="Format-6"/>
      <sheetName val="Format-7"/>
      <sheetName val="Format-8"/>
      <sheetName val="Format-9"/>
      <sheetName val="Format-11"/>
      <sheetName val="IP app pending (May)"/>
      <sheetName val="GKS"/>
      <sheetName val="Format-10"/>
      <sheetName val="SC-ST (Ind)"/>
      <sheetName val="Format-13B SC-ST(Ind)"/>
      <sheetName val="Format-13B SC-ST(Community)"/>
      <sheetName val="SC-ST (Comm)"/>
      <sheetName val="Format-13C Backward(Indi) "/>
      <sheetName val="KBDC(Ind)"/>
      <sheetName val="Format-13D Backward(Comm)"/>
      <sheetName val="KBDC(Comm)"/>
      <sheetName val="Format-13E Minority(Indi)"/>
      <sheetName val="KMDC(Ind)"/>
      <sheetName val="Format-13 FMinority(Com)"/>
      <sheetName val="SC-ST (Ind) (2)"/>
      <sheetName val="IP Regln-Ist Ph"/>
      <sheetName val="IP Regln IInd Ph Total"/>
      <sheetName val="IP Regln IIIrd Ph Total"/>
      <sheetName val="IP Regln IIIrd Ph(Nov)"/>
      <sheetName val="IP Regln IIIrd Ph (Dec)"/>
      <sheetName val="IP Regln IIIrd Ph (Jan)"/>
      <sheetName val="IP Regln IIIrd Ph (Feb)"/>
      <sheetName val="IP Regln IIIrd Ph (Mar)"/>
      <sheetName val="KMDC(Comm)"/>
      <sheetName val="IP Regln Wit Pay"/>
      <sheetName val="Format-12"/>
      <sheetName val="DTC"/>
      <sheetName val="32a"/>
      <sheetName val="WW List"/>
      <sheetName val="Format-15(A)"/>
      <sheetName val="Format-15(B)"/>
      <sheetName val="Format15(C)"/>
      <sheetName val="32b (2)"/>
      <sheetName val="32b (3 )"/>
      <sheetName val="Format-14(A-C)"/>
      <sheetName val="Format-16"/>
      <sheetName val="CRF"/>
      <sheetName val="Format-17"/>
      <sheetName val="Format-18"/>
      <sheetName val="Format-19"/>
      <sheetName val="Format-20(JN)"/>
      <sheetName val="Format-21a"/>
      <sheetName val="ZP"/>
      <sheetName val="WW List (ZP)"/>
      <sheetName val="Format-22"/>
      <sheetName val="Tr Added(Month wise) (2)"/>
      <sheetName val="Trs Failure"/>
      <sheetName val="Format-22B Tr Fr(Month wise)"/>
      <sheetName val="Added(Sec &amp; Monthwise)"/>
      <sheetName val="Trs.Feederwise"/>
      <sheetName val="Trs Existing Cap Wise"/>
      <sheetName val="Format-23"/>
      <sheetName val="Format-24"/>
      <sheetName val="Format-25"/>
      <sheetName val="Format-26"/>
      <sheetName val="Format-27"/>
      <sheetName val="Format-28"/>
      <sheetName val="Format-29a"/>
      <sheetName val="Format-29b"/>
      <sheetName val="Format-29c"/>
      <sheetName val="Format-30"/>
      <sheetName val="App Pending"/>
      <sheetName val="Format-31"/>
      <sheetName val="15(2)"/>
      <sheetName val="Format-32"/>
      <sheetName val="LT&amp;HT UPTO DATE"/>
      <sheetName val="Format-33"/>
      <sheetName val="Format-34"/>
      <sheetName val="Format-35"/>
      <sheetName val="BJ-KJ"/>
      <sheetName val="21"/>
      <sheetName val="22"/>
      <sheetName val="St.Lt (U-R)"/>
      <sheetName val="St.Lt"/>
      <sheetName val="23"/>
      <sheetName val="MNR"/>
      <sheetName val="24"/>
      <sheetName val="DC"/>
      <sheetName val="35"/>
      <sheetName val="List PMGY 172"/>
      <sheetName val="Deleted List"/>
      <sheetName val="List PMGY 160"/>
      <sheetName val="Theft"/>
      <sheetName val="Janasamparka"/>
      <sheetName val="STATION EXISTING"/>
      <sheetName val="Stations"/>
      <sheetName val="IP Regl (List)"/>
      <sheetName val="APDRP"/>
      <sheetName val="APDRP Progress(KPL)"/>
      <sheetName val="APDRP Progress(GVT)"/>
      <sheetName val="Format-2"/>
      <sheetName val="Format-3 "/>
      <sheetName val="RGGVY"/>
      <sheetName val="RGGVY Abstrat"/>
      <sheetName val="RGGVY List"/>
      <sheetName val="BPL List"/>
      <sheetName val="APDRP Progress"/>
      <sheetName val="11 KV Re-Cond (Abs)"/>
      <sheetName val="11 KV Re-Cond"/>
      <sheetName val="MS App Pend"/>
      <sheetName val="RHH"/>
      <sheetName val="HT Abs (2)"/>
      <sheetName val="HT App Pend (3)"/>
      <sheetName val="SO RC"/>
      <sheetName val="11 KV Re-Cond (2)"/>
      <sheetName val="APDRP Progress (2)"/>
      <sheetName val="Format-21a (2)"/>
      <sheetName val="HT"/>
      <sheetName val="LT"/>
      <sheetName val="Format-20 (2)"/>
      <sheetName val="Format-21 (2)"/>
      <sheetName val="33 KV Re-Cond (Abs)"/>
      <sheetName val="11 KV Re-Cond (Abs) (2)"/>
      <sheetName val="Action plan"/>
      <sheetName val="Action plan (2)"/>
      <sheetName val="St.L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  <sheetName val="form_x0000__x0000__x0000__x0000__x0000__x0000__x0000__x0000__x0000__x0000__x0000__x0000__x0000_"/>
      <sheetName val=""/>
      <sheetName val="form_x0000_"/>
      <sheetName val="SUMMERY"/>
      <sheetName val="form?????????????"/>
      <sheetName val="04REL"/>
      <sheetName val="Salient1"/>
      <sheetName val="Sept "/>
      <sheetName val="form"/>
      <sheetName val="form___________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of NJy&amp;nonNjy (R)july(3)"/>
      <sheetName val="EA of NJy&amp;nonNjy  (R)Aug(4"/>
      <sheetName val="EA of NJy&amp;nonNjy (R)Sep (2"/>
      <sheetName val="EA of NJy&amp;nonNjy  (R)oct14"/>
      <sheetName val="EA of NJy&amp;nonNjy  (R)Nov "/>
      <sheetName val="EA of NJy&amp;nonNjy  (R)DEC"/>
      <sheetName val="EA of NJy&amp;nonNjy  (R)jan-15"/>
      <sheetName val="GESCOM-NJY"/>
      <sheetName val="GESCOM-I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Range"/>
      <sheetName val="R-Format_Corp"/>
    </sheetNames>
    <sheetDataSet>
      <sheetData sheetId="0">
        <row r="11">
          <cell r="A11" t="str">
            <v>Gulbarga1</v>
          </cell>
        </row>
      </sheetData>
      <sheetData sheetId="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heet"/>
      <sheetName val="Energy Loss"/>
      <sheetName val="E-1"/>
      <sheetName val="E-2"/>
      <sheetName val="E-3"/>
      <sheetName val="E-4"/>
      <sheetName val="E-5"/>
      <sheetName val="E-6"/>
      <sheetName val="E-7"/>
      <sheetName val="E-8(a)"/>
      <sheetName val="E-8(b)"/>
      <sheetName val="E-8(c)"/>
      <sheetName val="E-9"/>
      <sheetName val="E-10"/>
      <sheetName val="E-11 "/>
      <sheetName val="E-11  (2)"/>
      <sheetName val="E-11 (Updated latest)"/>
      <sheetName val="E-11 as on oct-05"/>
      <sheetName val="E-11 as on Nov-05 "/>
      <sheetName val="Trial"/>
      <sheetName val="E-12"/>
      <sheetName val="E-13"/>
      <sheetName val="1"/>
      <sheetName val="2"/>
      <sheetName val="3"/>
      <sheetName val="4"/>
      <sheetName val="5"/>
      <sheetName val="6"/>
      <sheetName val="E-15"/>
      <sheetName val="E-15A"/>
      <sheetName val="E-15B"/>
      <sheetName val="E-15C"/>
      <sheetName val="E-15D"/>
      <sheetName val="E-15E"/>
      <sheetName val="E-15F"/>
      <sheetName val="E-15G "/>
      <sheetName val="E-15H"/>
      <sheetName val="E-15I"/>
      <sheetName val="E-15J"/>
      <sheetName val="E-15K"/>
      <sheetName val="E-16"/>
      <sheetName val="E18"/>
      <sheetName val="E-17"/>
      <sheetName val="E-19"/>
      <sheetName val="E-20"/>
      <sheetName val="E-21"/>
      <sheetName val="E-21A"/>
      <sheetName val="E-22"/>
      <sheetName val="E-23"/>
      <sheetName val="E-23A"/>
      <sheetName val="E-24"/>
      <sheetName val="E-25"/>
      <sheetName val="E-26"/>
      <sheetName val="E-27"/>
      <sheetName val="E-28"/>
      <sheetName val="E-1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1"/>
  <sheetViews>
    <sheetView tabSelected="1" view="pageBreakPreview" topLeftCell="A30" zoomScale="50" zoomScaleNormal="50" zoomScaleSheetLayoutView="50" workbookViewId="0">
      <selection activeCell="D46" sqref="D46"/>
    </sheetView>
  </sheetViews>
  <sheetFormatPr defaultColWidth="43.28515625" defaultRowHeight="33.75" x14ac:dyDescent="0.5"/>
  <cols>
    <col min="1" max="1" width="25.5703125" style="19" customWidth="1"/>
    <col min="2" max="2" width="16.42578125" style="19" customWidth="1"/>
    <col min="3" max="3" width="49.140625" style="19" customWidth="1"/>
    <col min="4" max="10" width="24.5703125" style="28" customWidth="1"/>
    <col min="11" max="11" width="24.5703125" style="29" customWidth="1"/>
    <col min="12" max="12" width="36.5703125" style="18" customWidth="1"/>
    <col min="13" max="13" width="52.140625" style="18" customWidth="1"/>
    <col min="14" max="14" width="43.28515625" style="19"/>
    <col min="15" max="15" width="70.85546875" style="19" customWidth="1"/>
    <col min="16" max="16384" width="43.28515625" style="19"/>
  </cols>
  <sheetData>
    <row r="1" spans="1:15" s="32" customFormat="1" ht="114.75" customHeight="1" x14ac:dyDescent="0.7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1"/>
      <c r="M1" s="31"/>
    </row>
    <row r="2" spans="1:15" s="28" customFormat="1" ht="72" customHeight="1" x14ac:dyDescent="0.5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3"/>
      <c r="M2" s="33"/>
    </row>
    <row r="3" spans="1:15" s="35" customFormat="1" ht="36.75" customHeight="1" x14ac:dyDescent="0.4">
      <c r="A3" s="55" t="s">
        <v>69</v>
      </c>
      <c r="B3" s="55" t="s">
        <v>67</v>
      </c>
      <c r="C3" s="57" t="s">
        <v>68</v>
      </c>
      <c r="D3" s="57" t="s">
        <v>18</v>
      </c>
      <c r="E3" s="57" t="s">
        <v>25</v>
      </c>
      <c r="F3" s="57" t="s">
        <v>26</v>
      </c>
      <c r="G3" s="57" t="s">
        <v>22</v>
      </c>
      <c r="H3" s="57" t="s">
        <v>19</v>
      </c>
      <c r="I3" s="57"/>
      <c r="J3" s="55" t="s">
        <v>27</v>
      </c>
      <c r="K3" s="52" t="s">
        <v>28</v>
      </c>
      <c r="L3" s="34"/>
      <c r="M3" s="34"/>
    </row>
    <row r="4" spans="1:15" s="35" customFormat="1" ht="51" customHeight="1" x14ac:dyDescent="0.4">
      <c r="A4" s="56"/>
      <c r="B4" s="56"/>
      <c r="C4" s="57"/>
      <c r="D4" s="57"/>
      <c r="E4" s="57"/>
      <c r="F4" s="57"/>
      <c r="G4" s="57"/>
      <c r="H4" s="36" t="s">
        <v>29</v>
      </c>
      <c r="I4" s="36" t="s">
        <v>30</v>
      </c>
      <c r="J4" s="56"/>
      <c r="K4" s="52"/>
      <c r="L4" s="37" t="s">
        <v>31</v>
      </c>
      <c r="M4" s="34"/>
    </row>
    <row r="5" spans="1:15" ht="34.5" customHeight="1" x14ac:dyDescent="0.35">
      <c r="A5" s="59" t="s">
        <v>32</v>
      </c>
      <c r="B5" s="38">
        <v>1</v>
      </c>
      <c r="C5" s="39" t="s">
        <v>33</v>
      </c>
      <c r="D5" s="40">
        <v>0.98674768518518519</v>
      </c>
      <c r="E5" s="40">
        <v>0.97915509259259259</v>
      </c>
      <c r="F5" s="40">
        <v>0.97706018518518523</v>
      </c>
      <c r="G5" s="40">
        <v>0.99241898148148155</v>
      </c>
      <c r="H5" s="40">
        <v>0</v>
      </c>
      <c r="I5" s="40">
        <v>0</v>
      </c>
      <c r="J5" s="40">
        <v>0</v>
      </c>
      <c r="K5" s="40">
        <v>0.27256944444444448</v>
      </c>
      <c r="L5" s="18" t="s">
        <v>34</v>
      </c>
      <c r="M5" s="18" t="s">
        <v>35</v>
      </c>
      <c r="N5" s="21"/>
      <c r="O5" s="21"/>
    </row>
    <row r="6" spans="1:15" ht="34.5" customHeight="1" x14ac:dyDescent="0.35">
      <c r="A6" s="59"/>
      <c r="B6" s="38">
        <v>2</v>
      </c>
      <c r="C6" s="39" t="s">
        <v>36</v>
      </c>
      <c r="D6" s="40">
        <v>0.97498842592592594</v>
      </c>
      <c r="E6" s="40">
        <v>0</v>
      </c>
      <c r="F6" s="40">
        <v>0.96267361111111116</v>
      </c>
      <c r="G6" s="40">
        <v>0.97861111111111121</v>
      </c>
      <c r="H6" s="40">
        <v>0.28392361111111114</v>
      </c>
      <c r="I6" s="40">
        <v>0.32420138888888889</v>
      </c>
      <c r="J6" s="40">
        <f>H6+I6</f>
        <v>0.60812500000000003</v>
      </c>
      <c r="K6" s="40">
        <v>0.27438657407407407</v>
      </c>
      <c r="L6" s="22">
        <v>0.95515046296296291</v>
      </c>
      <c r="M6" s="22">
        <v>0.93626157407407407</v>
      </c>
      <c r="O6" s="21"/>
    </row>
    <row r="7" spans="1:15" ht="34.5" customHeight="1" x14ac:dyDescent="0.35">
      <c r="A7" s="59"/>
      <c r="B7" s="38">
        <v>3</v>
      </c>
      <c r="C7" s="39" t="s">
        <v>37</v>
      </c>
      <c r="D7" s="40">
        <v>0.97166666666666668</v>
      </c>
      <c r="E7" s="40">
        <v>0.96322916666666669</v>
      </c>
      <c r="F7" s="40">
        <v>0.96711805555555552</v>
      </c>
      <c r="G7" s="40">
        <v>0.98432870370370373</v>
      </c>
      <c r="H7" s="40">
        <v>0</v>
      </c>
      <c r="I7" s="40">
        <v>0</v>
      </c>
      <c r="J7" s="40">
        <v>0</v>
      </c>
      <c r="K7" s="40">
        <v>0.27478009259259256</v>
      </c>
      <c r="O7" s="21"/>
    </row>
    <row r="8" spans="1:15" ht="34.5" customHeight="1" x14ac:dyDescent="0.35">
      <c r="A8" s="59"/>
      <c r="B8" s="38">
        <v>4</v>
      </c>
      <c r="C8" s="39" t="s">
        <v>38</v>
      </c>
      <c r="D8" s="40">
        <v>0.9604166666666667</v>
      </c>
      <c r="E8" s="40">
        <v>0.96577546296296291</v>
      </c>
      <c r="F8" s="40">
        <v>0.9633680555555556</v>
      </c>
      <c r="G8" s="40">
        <v>0</v>
      </c>
      <c r="H8" s="40">
        <v>0</v>
      </c>
      <c r="I8" s="40">
        <v>0</v>
      </c>
      <c r="J8" s="40">
        <v>0</v>
      </c>
      <c r="K8" s="40">
        <v>0.28692129629629631</v>
      </c>
      <c r="O8" s="21"/>
    </row>
    <row r="9" spans="1:15" ht="34.5" customHeight="1" x14ac:dyDescent="0.35">
      <c r="A9" s="59"/>
      <c r="B9" s="38">
        <v>5</v>
      </c>
      <c r="C9" s="39" t="s">
        <v>39</v>
      </c>
      <c r="D9" s="40">
        <v>0.96002314814814815</v>
      </c>
      <c r="E9" s="40">
        <v>0</v>
      </c>
      <c r="F9" s="40">
        <v>0.96928240740740745</v>
      </c>
      <c r="G9" s="40">
        <v>0</v>
      </c>
      <c r="H9" s="40">
        <v>0</v>
      </c>
      <c r="I9" s="40">
        <v>0</v>
      </c>
      <c r="J9" s="40">
        <v>0</v>
      </c>
      <c r="K9" s="40">
        <v>0.25069444444444444</v>
      </c>
      <c r="O9" s="21"/>
    </row>
    <row r="10" spans="1:15" ht="34.5" customHeight="1" x14ac:dyDescent="0.35">
      <c r="A10" s="59"/>
      <c r="B10" s="38">
        <v>6</v>
      </c>
      <c r="C10" s="39" t="s">
        <v>40</v>
      </c>
      <c r="D10" s="40">
        <v>0.97259259259259256</v>
      </c>
      <c r="E10" s="40">
        <v>0.9816435185185185</v>
      </c>
      <c r="F10" s="40">
        <v>0.94795138888888886</v>
      </c>
      <c r="G10" s="40">
        <v>0</v>
      </c>
      <c r="H10" s="40">
        <v>0</v>
      </c>
      <c r="I10" s="40">
        <v>0</v>
      </c>
      <c r="J10" s="40">
        <v>0</v>
      </c>
      <c r="K10" s="40">
        <v>0.25844907407407408</v>
      </c>
      <c r="O10" s="21"/>
    </row>
    <row r="11" spans="1:15" ht="34.5" customHeight="1" x14ac:dyDescent="0.35">
      <c r="A11" s="59"/>
      <c r="B11" s="38">
        <v>7</v>
      </c>
      <c r="C11" s="39" t="s">
        <v>41</v>
      </c>
      <c r="D11" s="40">
        <v>0.96568287037037026</v>
      </c>
      <c r="E11" s="40">
        <v>0.98413194444444441</v>
      </c>
      <c r="F11" s="40">
        <v>0.95059027777777771</v>
      </c>
      <c r="G11" s="40">
        <v>0</v>
      </c>
      <c r="H11" s="40">
        <v>0</v>
      </c>
      <c r="I11" s="40">
        <v>0</v>
      </c>
      <c r="J11" s="40">
        <v>0</v>
      </c>
      <c r="K11" s="40">
        <v>0.26274305555555555</v>
      </c>
      <c r="O11" s="21"/>
    </row>
    <row r="12" spans="1:15" ht="34.5" customHeight="1" x14ac:dyDescent="0.35">
      <c r="A12" s="59"/>
      <c r="B12" s="38">
        <v>8</v>
      </c>
      <c r="C12" s="39" t="s">
        <v>79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O12" s="21"/>
    </row>
    <row r="13" spans="1:15" ht="34.5" customHeight="1" x14ac:dyDescent="0.35">
      <c r="A13" s="59"/>
      <c r="B13" s="38">
        <v>9</v>
      </c>
      <c r="C13" s="39" t="s">
        <v>80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O13" s="21"/>
    </row>
    <row r="14" spans="1:15" ht="34.5" customHeight="1" x14ac:dyDescent="0.35">
      <c r="A14" s="59"/>
      <c r="B14" s="38">
        <v>10</v>
      </c>
      <c r="C14" s="39" t="s">
        <v>81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0.28956018518518517</v>
      </c>
      <c r="O14" s="21"/>
    </row>
    <row r="15" spans="1:15" ht="34.5" customHeight="1" x14ac:dyDescent="0.35">
      <c r="A15" s="49" t="s">
        <v>70</v>
      </c>
      <c r="B15" s="50"/>
      <c r="C15" s="51"/>
      <c r="D15" s="47">
        <f>AVERAGE(D5,D6,D7,D8,D9,D10,D11)</f>
        <v>0.97030257936507947</v>
      </c>
      <c r="E15" s="47">
        <f t="shared" ref="E15:F15" si="0">AVERAGE(E5,E6,E7,E8,E9,E10,E11)</f>
        <v>0.69627645502645497</v>
      </c>
      <c r="F15" s="47">
        <f t="shared" si="0"/>
        <v>0.96257771164021155</v>
      </c>
      <c r="G15" s="47">
        <f>AVERAGE(G5,G6,G7)</f>
        <v>0.98511959876543209</v>
      </c>
      <c r="H15" s="47">
        <f>AVERAGE(H6)</f>
        <v>0.28392361111111114</v>
      </c>
      <c r="I15" s="47">
        <f>AVERAGE(I6)</f>
        <v>0.32420138888888889</v>
      </c>
      <c r="J15" s="47">
        <f>AVERAGE(J6)</f>
        <v>0.60812500000000003</v>
      </c>
      <c r="K15" s="47">
        <f>AVERAGE(K5,K6,K7,K8,K9,K10,K11,K14)</f>
        <v>0.27126302083333337</v>
      </c>
      <c r="O15" s="21"/>
    </row>
    <row r="16" spans="1:15" ht="34.5" customHeight="1" x14ac:dyDescent="0.35">
      <c r="A16" s="60" t="s">
        <v>42</v>
      </c>
      <c r="B16" s="41">
        <v>1</v>
      </c>
      <c r="C16" s="39" t="s">
        <v>42</v>
      </c>
      <c r="D16" s="40">
        <v>0.97734953703703698</v>
      </c>
      <c r="E16" s="42">
        <v>0.98016203703703697</v>
      </c>
      <c r="F16" s="40">
        <v>0.98184027777777771</v>
      </c>
      <c r="G16" s="40">
        <v>0.98989583333333331</v>
      </c>
      <c r="H16" s="40">
        <v>0</v>
      </c>
      <c r="I16" s="40">
        <v>0</v>
      </c>
      <c r="J16" s="40">
        <v>0</v>
      </c>
      <c r="K16" s="40">
        <v>0.28719907407407408</v>
      </c>
      <c r="O16" s="21"/>
    </row>
    <row r="17" spans="1:15" ht="34.5" customHeight="1" x14ac:dyDescent="0.35">
      <c r="A17" s="61"/>
      <c r="B17" s="41">
        <v>2</v>
      </c>
      <c r="C17" s="39" t="s">
        <v>43</v>
      </c>
      <c r="D17" s="40">
        <v>0.98511574074074071</v>
      </c>
      <c r="E17" s="40">
        <v>0.98307870370370365</v>
      </c>
      <c r="F17" s="40">
        <v>0.96121527777777782</v>
      </c>
      <c r="G17" s="40">
        <v>0.97399305555555549</v>
      </c>
      <c r="H17" s="40">
        <v>0</v>
      </c>
      <c r="I17" s="40">
        <v>0</v>
      </c>
      <c r="J17" s="40">
        <v>0</v>
      </c>
      <c r="K17" s="40">
        <v>0.28559027777777779</v>
      </c>
      <c r="O17" s="21"/>
    </row>
    <row r="18" spans="1:15" ht="34.5" customHeight="1" x14ac:dyDescent="0.35">
      <c r="A18" s="61"/>
      <c r="B18" s="41">
        <v>3</v>
      </c>
      <c r="C18" s="39" t="s">
        <v>44</v>
      </c>
      <c r="D18" s="40">
        <v>0.97722222222222221</v>
      </c>
      <c r="E18" s="40">
        <v>0.9353935185185186</v>
      </c>
      <c r="F18" s="40">
        <v>0.9537268518518518</v>
      </c>
      <c r="G18" s="40">
        <v>0.9836921296296296</v>
      </c>
      <c r="H18" s="40">
        <v>0</v>
      </c>
      <c r="I18" s="40">
        <v>0</v>
      </c>
      <c r="J18" s="40">
        <v>0</v>
      </c>
      <c r="K18" s="40">
        <v>0.28137731481481482</v>
      </c>
      <c r="O18" s="21"/>
    </row>
    <row r="19" spans="1:15" ht="34.5" customHeight="1" x14ac:dyDescent="0.35">
      <c r="A19" s="61"/>
      <c r="B19" s="41">
        <v>4</v>
      </c>
      <c r="C19" s="39" t="s">
        <v>45</v>
      </c>
      <c r="D19" s="40">
        <v>0.97461805555555558</v>
      </c>
      <c r="E19" s="40">
        <v>0</v>
      </c>
      <c r="F19" s="40">
        <v>0.95008101851851856</v>
      </c>
      <c r="G19" s="40">
        <v>0.97546296296296298</v>
      </c>
      <c r="H19" s="40">
        <v>0</v>
      </c>
      <c r="I19" s="40">
        <v>0</v>
      </c>
      <c r="J19" s="40">
        <v>0</v>
      </c>
      <c r="K19" s="40">
        <v>0.28479166666666667</v>
      </c>
      <c r="O19" s="21"/>
    </row>
    <row r="20" spans="1:15" ht="34.5" customHeight="1" x14ac:dyDescent="0.35">
      <c r="A20" s="61"/>
      <c r="B20" s="41">
        <v>5</v>
      </c>
      <c r="C20" s="39" t="s">
        <v>46</v>
      </c>
      <c r="D20" s="40">
        <v>0.97589120370370364</v>
      </c>
      <c r="E20" s="42">
        <v>0.99180555555555561</v>
      </c>
      <c r="F20" s="40">
        <v>0.96434027777777775</v>
      </c>
      <c r="G20" s="40">
        <v>0.97172453703703709</v>
      </c>
      <c r="H20" s="40">
        <v>0</v>
      </c>
      <c r="I20" s="40">
        <v>0</v>
      </c>
      <c r="J20" s="40">
        <v>0</v>
      </c>
      <c r="K20" s="40">
        <v>0.28968749999999999</v>
      </c>
      <c r="O20" s="21"/>
    </row>
    <row r="21" spans="1:15" ht="34.5" customHeight="1" x14ac:dyDescent="0.35">
      <c r="A21" s="61"/>
      <c r="B21" s="41">
        <v>6</v>
      </c>
      <c r="C21" s="39" t="s">
        <v>76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O21" s="21"/>
    </row>
    <row r="22" spans="1:15" ht="34.5" customHeight="1" x14ac:dyDescent="0.35">
      <c r="A22" s="61"/>
      <c r="B22" s="41">
        <v>7</v>
      </c>
      <c r="C22" s="39" t="s">
        <v>77</v>
      </c>
      <c r="D22" s="40">
        <v>0.98511574074074071</v>
      </c>
      <c r="E22" s="42">
        <v>0</v>
      </c>
      <c r="F22" s="40">
        <v>0.96939814814814806</v>
      </c>
      <c r="G22" s="40">
        <v>0</v>
      </c>
      <c r="H22" s="40">
        <v>0</v>
      </c>
      <c r="I22" s="40">
        <v>0</v>
      </c>
      <c r="J22" s="40">
        <v>0</v>
      </c>
      <c r="K22" s="40">
        <v>0.27436342592592594</v>
      </c>
      <c r="O22" s="21"/>
    </row>
    <row r="23" spans="1:15" ht="34.5" customHeight="1" x14ac:dyDescent="0.35">
      <c r="A23" s="61"/>
      <c r="B23" s="41">
        <v>9</v>
      </c>
      <c r="C23" s="39" t="s">
        <v>78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O23" s="21"/>
    </row>
    <row r="24" spans="1:15" ht="34.5" customHeight="1" x14ac:dyDescent="0.35">
      <c r="A24" s="49" t="s">
        <v>70</v>
      </c>
      <c r="B24" s="50"/>
      <c r="C24" s="51"/>
      <c r="D24" s="47">
        <f>AVERAGE(D16,D17,D18,D19,D20,D22)</f>
        <v>0.97921874999999992</v>
      </c>
      <c r="E24" s="47">
        <f>AVERAGE(E16,E17,E18,E20)</f>
        <v>0.97260995370370373</v>
      </c>
      <c r="F24" s="47">
        <f>AVERAGE(F16,F17,F18,F19,F20,F22)</f>
        <v>0.96343364197530867</v>
      </c>
      <c r="G24" s="47">
        <f>AVERAGE(G16,G17,G18,G19,G20)</f>
        <v>0.9789537037037036</v>
      </c>
      <c r="H24" s="47">
        <f t="shared" ref="H24:J24" si="1">AVERAGE(H16:H23)</f>
        <v>0</v>
      </c>
      <c r="I24" s="47">
        <f t="shared" si="1"/>
        <v>0</v>
      </c>
      <c r="J24" s="47">
        <f t="shared" si="1"/>
        <v>0</v>
      </c>
      <c r="K24" s="47">
        <f>AVERAGE(K16,K17,K18,K19,K20,K22)</f>
        <v>0.28383487654320988</v>
      </c>
      <c r="O24" s="21"/>
    </row>
    <row r="25" spans="1:15" s="24" customFormat="1" ht="34.5" customHeight="1" x14ac:dyDescent="0.35">
      <c r="A25" s="62" t="s">
        <v>47</v>
      </c>
      <c r="B25" s="38">
        <v>1</v>
      </c>
      <c r="C25" s="39" t="s">
        <v>47</v>
      </c>
      <c r="D25" s="40">
        <v>0.97281249999999997</v>
      </c>
      <c r="E25" s="42">
        <v>0.98586805555555557</v>
      </c>
      <c r="F25" s="40">
        <v>0.96081018518518524</v>
      </c>
      <c r="G25" s="40">
        <v>0</v>
      </c>
      <c r="H25" s="40">
        <v>0</v>
      </c>
      <c r="I25" s="40">
        <v>0</v>
      </c>
      <c r="J25" s="40">
        <v>0</v>
      </c>
      <c r="K25" s="40">
        <v>0.27074074074074073</v>
      </c>
      <c r="L25" s="23"/>
      <c r="M25" s="23"/>
      <c r="O25" s="21"/>
    </row>
    <row r="26" spans="1:15" ht="34.5" customHeight="1" x14ac:dyDescent="0.35">
      <c r="A26" s="63"/>
      <c r="B26" s="38">
        <v>2</v>
      </c>
      <c r="C26" s="39" t="s">
        <v>48</v>
      </c>
      <c r="D26" s="40">
        <v>0.96901620370370367</v>
      </c>
      <c r="E26" s="40">
        <v>0.97811342592592598</v>
      </c>
      <c r="F26" s="40">
        <v>0.93401620370370375</v>
      </c>
      <c r="G26" s="40">
        <v>0.96494212962962955</v>
      </c>
      <c r="H26" s="40">
        <v>0</v>
      </c>
      <c r="I26" s="40">
        <v>0</v>
      </c>
      <c r="J26" s="40">
        <v>0</v>
      </c>
      <c r="K26" s="40">
        <v>0.27777777777777779</v>
      </c>
      <c r="O26" s="21"/>
    </row>
    <row r="27" spans="1:15" ht="34.5" customHeight="1" x14ac:dyDescent="0.35">
      <c r="A27" s="63"/>
      <c r="B27" s="38">
        <v>3</v>
      </c>
      <c r="C27" s="39" t="s">
        <v>49</v>
      </c>
      <c r="D27" s="40">
        <v>0.95778935185185177</v>
      </c>
      <c r="E27" s="40">
        <v>0</v>
      </c>
      <c r="F27" s="40">
        <v>0.93155092592592592</v>
      </c>
      <c r="G27" s="40">
        <v>0</v>
      </c>
      <c r="H27" s="40">
        <v>0</v>
      </c>
      <c r="I27" s="40">
        <v>0</v>
      </c>
      <c r="J27" s="40">
        <v>0</v>
      </c>
      <c r="K27" s="40">
        <v>0.28745370370370371</v>
      </c>
      <c r="O27" s="21"/>
    </row>
    <row r="28" spans="1:15" ht="34.5" customHeight="1" x14ac:dyDescent="0.35">
      <c r="A28" s="63"/>
      <c r="B28" s="38">
        <v>4</v>
      </c>
      <c r="C28" s="39" t="s">
        <v>75</v>
      </c>
      <c r="D28" s="40">
        <v>0.96422453703703714</v>
      </c>
      <c r="E28" s="40">
        <v>0.97469907407407408</v>
      </c>
      <c r="F28" s="40">
        <v>0.97053240740740743</v>
      </c>
      <c r="G28" s="40">
        <v>0.96236111111111111</v>
      </c>
      <c r="H28" s="40">
        <v>0</v>
      </c>
      <c r="I28" s="40">
        <v>0</v>
      </c>
      <c r="J28" s="40">
        <v>0</v>
      </c>
      <c r="K28" s="40">
        <v>0.27719907407407407</v>
      </c>
      <c r="O28" s="21"/>
    </row>
    <row r="29" spans="1:15" ht="34.5" customHeight="1" x14ac:dyDescent="0.35">
      <c r="A29" s="63"/>
      <c r="B29" s="38">
        <v>5</v>
      </c>
      <c r="C29" s="39" t="s">
        <v>74</v>
      </c>
      <c r="D29" s="40">
        <v>0.98797453703703697</v>
      </c>
      <c r="E29" s="40">
        <v>0</v>
      </c>
      <c r="F29" s="40">
        <v>0.97324074074074074</v>
      </c>
      <c r="G29" s="40">
        <v>0.98307870370370365</v>
      </c>
      <c r="H29" s="40">
        <v>0</v>
      </c>
      <c r="I29" s="40">
        <v>0</v>
      </c>
      <c r="J29" s="40">
        <v>0</v>
      </c>
      <c r="K29" s="40">
        <v>0.28881944444444446</v>
      </c>
      <c r="O29" s="21"/>
    </row>
    <row r="30" spans="1:15" ht="34.5" customHeight="1" x14ac:dyDescent="0.35">
      <c r="A30" s="63"/>
      <c r="B30" s="38">
        <v>6</v>
      </c>
      <c r="C30" s="39" t="s">
        <v>66</v>
      </c>
      <c r="D30" s="40">
        <v>0.91803240740740744</v>
      </c>
      <c r="E30" s="40">
        <v>0</v>
      </c>
      <c r="F30" s="40">
        <v>0.94011574074074078</v>
      </c>
      <c r="G30" s="40">
        <v>0</v>
      </c>
      <c r="H30" s="40">
        <v>0</v>
      </c>
      <c r="I30" s="40">
        <v>0</v>
      </c>
      <c r="J30" s="40">
        <v>0</v>
      </c>
      <c r="K30" s="40">
        <v>0.28087962962962965</v>
      </c>
      <c r="O30" s="21"/>
    </row>
    <row r="31" spans="1:15" ht="34.5" customHeight="1" x14ac:dyDescent="0.35">
      <c r="A31" s="49" t="s">
        <v>70</v>
      </c>
      <c r="B31" s="50"/>
      <c r="C31" s="51"/>
      <c r="D31" s="47">
        <f>AVERAGE(D25:D30)</f>
        <v>0.96164158950617296</v>
      </c>
      <c r="E31" s="47">
        <f>AVERAGE(E25,E26,E28)</f>
        <v>0.97956018518518517</v>
      </c>
      <c r="F31" s="47">
        <f t="shared" ref="F31:K31" si="2">AVERAGE(F25:F30)</f>
        <v>0.95171103395061729</v>
      </c>
      <c r="G31" s="47">
        <f>AVERAGE(G26,G28,G29)</f>
        <v>0.97012731481481485</v>
      </c>
      <c r="H31" s="47">
        <f t="shared" si="2"/>
        <v>0</v>
      </c>
      <c r="I31" s="47">
        <f t="shared" si="2"/>
        <v>0</v>
      </c>
      <c r="J31" s="47">
        <f t="shared" si="2"/>
        <v>0</v>
      </c>
      <c r="K31" s="47">
        <f t="shared" si="2"/>
        <v>0.28047839506172839</v>
      </c>
      <c r="O31" s="21"/>
    </row>
    <row r="32" spans="1:15" s="24" customFormat="1" ht="34.5" customHeight="1" x14ac:dyDescent="0.35">
      <c r="A32" s="60" t="s">
        <v>50</v>
      </c>
      <c r="B32" s="41">
        <v>1</v>
      </c>
      <c r="C32" s="39" t="s">
        <v>51</v>
      </c>
      <c r="D32" s="40">
        <v>0.99853009259259251</v>
      </c>
      <c r="E32" s="40">
        <v>0.99922453703703706</v>
      </c>
      <c r="F32" s="40">
        <v>0.99855324074074081</v>
      </c>
      <c r="G32" s="40">
        <v>0.9994791666666667</v>
      </c>
      <c r="H32" s="40">
        <v>0</v>
      </c>
      <c r="I32" s="40">
        <v>0</v>
      </c>
      <c r="J32" s="40">
        <v>0</v>
      </c>
      <c r="K32" s="40">
        <v>0.2898958333333333</v>
      </c>
      <c r="L32" s="23"/>
      <c r="M32" s="23"/>
      <c r="O32" s="21"/>
    </row>
    <row r="33" spans="1:15" ht="34.5" customHeight="1" x14ac:dyDescent="0.35">
      <c r="A33" s="61"/>
      <c r="B33" s="41">
        <v>2</v>
      </c>
      <c r="C33" s="43" t="s">
        <v>52</v>
      </c>
      <c r="D33" s="40">
        <v>0.96442129629629625</v>
      </c>
      <c r="E33" s="40">
        <v>0.96562500000000007</v>
      </c>
      <c r="F33" s="40">
        <v>0.95728009259259261</v>
      </c>
      <c r="G33" s="40">
        <v>0.97482638888888884</v>
      </c>
      <c r="H33" s="40">
        <v>0.28934027777777777</v>
      </c>
      <c r="I33" s="40">
        <v>0.3721180555555556</v>
      </c>
      <c r="J33" s="40">
        <f>H33+I33</f>
        <v>0.66145833333333337</v>
      </c>
      <c r="K33" s="40">
        <v>0.28696759259259258</v>
      </c>
      <c r="O33" s="21"/>
    </row>
    <row r="34" spans="1:15" ht="34.5" customHeight="1" x14ac:dyDescent="0.35">
      <c r="A34" s="61"/>
      <c r="B34" s="41">
        <v>3</v>
      </c>
      <c r="C34" s="43" t="s">
        <v>53</v>
      </c>
      <c r="D34" s="40">
        <v>0.99890046296296298</v>
      </c>
      <c r="E34" s="40">
        <v>0</v>
      </c>
      <c r="F34" s="40">
        <v>0.99928240740740737</v>
      </c>
      <c r="G34" s="40">
        <v>0</v>
      </c>
      <c r="H34" s="40">
        <v>0</v>
      </c>
      <c r="I34" s="40">
        <v>0</v>
      </c>
      <c r="J34" s="40">
        <v>0</v>
      </c>
      <c r="K34" s="40">
        <v>0.29092592592592592</v>
      </c>
      <c r="O34" s="21"/>
    </row>
    <row r="35" spans="1:15" ht="34.5" customHeight="1" x14ac:dyDescent="0.35">
      <c r="A35" s="61"/>
      <c r="B35" s="41">
        <v>4</v>
      </c>
      <c r="C35" s="43" t="s">
        <v>50</v>
      </c>
      <c r="D35" s="40">
        <v>0.98245370370370377</v>
      </c>
      <c r="E35" s="40">
        <v>0.99366898148148142</v>
      </c>
      <c r="F35" s="40">
        <v>0.99922453703703706</v>
      </c>
      <c r="G35" s="40">
        <v>0.99878472222222225</v>
      </c>
      <c r="H35" s="40">
        <v>0</v>
      </c>
      <c r="I35" s="40">
        <v>0</v>
      </c>
      <c r="J35" s="40">
        <v>0</v>
      </c>
      <c r="K35" s="40">
        <v>0.29096064814814815</v>
      </c>
      <c r="O35" s="21"/>
    </row>
    <row r="36" spans="1:15" ht="34.5" customHeight="1" x14ac:dyDescent="0.35">
      <c r="A36" s="61"/>
      <c r="B36" s="41">
        <v>5</v>
      </c>
      <c r="C36" s="43" t="s">
        <v>54</v>
      </c>
      <c r="D36" s="40">
        <v>0.9674652777777778</v>
      </c>
      <c r="E36" s="40">
        <v>0.98413194444444441</v>
      </c>
      <c r="F36" s="40">
        <v>0.95210648148148147</v>
      </c>
      <c r="G36" s="40">
        <v>0.98434027777777777</v>
      </c>
      <c r="H36" s="40">
        <v>0</v>
      </c>
      <c r="I36" s="40">
        <v>0</v>
      </c>
      <c r="J36" s="40">
        <v>0</v>
      </c>
      <c r="K36" s="40">
        <v>0.28721064814814817</v>
      </c>
      <c r="L36" s="22"/>
      <c r="M36" s="22"/>
      <c r="O36" s="21"/>
    </row>
    <row r="37" spans="1:15" ht="34.5" customHeight="1" x14ac:dyDescent="0.35">
      <c r="A37" s="61"/>
      <c r="B37" s="41">
        <v>6</v>
      </c>
      <c r="C37" s="43" t="s">
        <v>71</v>
      </c>
      <c r="D37" s="40">
        <v>0.99934027777777779</v>
      </c>
      <c r="E37" s="40">
        <v>0.99869212962962972</v>
      </c>
      <c r="F37" s="40">
        <v>0.99903935185185189</v>
      </c>
      <c r="G37" s="40">
        <v>0</v>
      </c>
      <c r="H37" s="40">
        <v>0</v>
      </c>
      <c r="I37" s="40">
        <v>0</v>
      </c>
      <c r="J37" s="40">
        <v>0</v>
      </c>
      <c r="K37" s="40">
        <v>0.29125000000000001</v>
      </c>
      <c r="O37" s="21"/>
    </row>
    <row r="38" spans="1:15" ht="34.5" customHeight="1" x14ac:dyDescent="0.35">
      <c r="A38" s="61"/>
      <c r="B38" s="41">
        <v>7</v>
      </c>
      <c r="C38" s="43" t="s">
        <v>72</v>
      </c>
      <c r="D38" s="40">
        <v>0.96800925925925929</v>
      </c>
      <c r="E38" s="40">
        <v>0</v>
      </c>
      <c r="F38" s="40">
        <v>0.95311342592592585</v>
      </c>
      <c r="G38" s="40">
        <v>0.95833333333333337</v>
      </c>
      <c r="H38" s="40">
        <v>0.2852777777777778</v>
      </c>
      <c r="I38" s="40">
        <v>0.36862268518518521</v>
      </c>
      <c r="J38" s="40">
        <f>H38+I38</f>
        <v>0.653900462962963</v>
      </c>
      <c r="K38" s="40">
        <v>0.28870370370370368</v>
      </c>
      <c r="O38" s="21"/>
    </row>
    <row r="39" spans="1:15" ht="34.5" customHeight="1" x14ac:dyDescent="0.35">
      <c r="A39" s="49" t="s">
        <v>70</v>
      </c>
      <c r="B39" s="50"/>
      <c r="C39" s="51"/>
      <c r="D39" s="47">
        <f>AVERAGE(D32:D38)</f>
        <v>0.98273148148148137</v>
      </c>
      <c r="E39" s="47">
        <f>AVERAGE(E32,E33,E35,E36,E37)</f>
        <v>0.98826851851851849</v>
      </c>
      <c r="F39" s="47">
        <f t="shared" ref="F39:K39" si="3">AVERAGE(F32:F38)</f>
        <v>0.9797999338624338</v>
      </c>
      <c r="G39" s="47">
        <f>AVERAGE(G32,G33,G35,G36,G38)</f>
        <v>0.98315277777777776</v>
      </c>
      <c r="H39" s="47">
        <f>AVERAGE(H33,H38)</f>
        <v>0.28730902777777778</v>
      </c>
      <c r="I39" s="47">
        <f>AVERAGE(I33,I38)</f>
        <v>0.37037037037037041</v>
      </c>
      <c r="J39" s="47">
        <f>AVERAGE(J33,J38)</f>
        <v>0.65767939814814813</v>
      </c>
      <c r="K39" s="47">
        <f t="shared" si="3"/>
        <v>0.28941633597883598</v>
      </c>
      <c r="O39" s="21"/>
    </row>
    <row r="40" spans="1:15" s="26" customFormat="1" ht="34.5" customHeight="1" x14ac:dyDescent="0.35">
      <c r="A40" s="64" t="s">
        <v>55</v>
      </c>
      <c r="B40" s="44">
        <v>1</v>
      </c>
      <c r="C40" s="45" t="s">
        <v>56</v>
      </c>
      <c r="D40" s="40">
        <v>0.96915509259259258</v>
      </c>
      <c r="E40" s="40">
        <v>0.99281249999999999</v>
      </c>
      <c r="F40" s="40">
        <v>0.96862268518518524</v>
      </c>
      <c r="G40" s="40">
        <v>0.99063657407407402</v>
      </c>
      <c r="H40" s="40">
        <v>0</v>
      </c>
      <c r="I40" s="40">
        <v>0</v>
      </c>
      <c r="J40" s="40">
        <v>0</v>
      </c>
      <c r="K40" s="40">
        <v>0.29152777777777777</v>
      </c>
      <c r="L40" s="25"/>
      <c r="M40" s="25"/>
      <c r="O40" s="27"/>
    </row>
    <row r="41" spans="1:15" s="26" customFormat="1" ht="34.5" customHeight="1" x14ac:dyDescent="0.35">
      <c r="A41" s="65"/>
      <c r="B41" s="44">
        <v>2</v>
      </c>
      <c r="C41" s="45" t="s">
        <v>55</v>
      </c>
      <c r="D41" s="40">
        <v>0.9778472222222222</v>
      </c>
      <c r="E41" s="40">
        <v>0.97002314814814816</v>
      </c>
      <c r="F41" s="40">
        <v>0.96280092592592592</v>
      </c>
      <c r="G41" s="40">
        <v>0.97668981481481476</v>
      </c>
      <c r="H41" s="40">
        <v>0</v>
      </c>
      <c r="I41" s="40">
        <v>0</v>
      </c>
      <c r="J41" s="40">
        <v>0</v>
      </c>
      <c r="K41" s="40">
        <v>0.28444444444444444</v>
      </c>
      <c r="L41" s="25"/>
      <c r="M41" s="25"/>
      <c r="O41" s="27"/>
    </row>
    <row r="42" spans="1:15" s="26" customFormat="1" ht="34.5" customHeight="1" x14ac:dyDescent="0.35">
      <c r="A42" s="65"/>
      <c r="B42" s="48">
        <v>3</v>
      </c>
      <c r="C42" s="45" t="s">
        <v>57</v>
      </c>
      <c r="D42" s="40">
        <v>0.959050925925926</v>
      </c>
      <c r="E42" s="40">
        <v>0</v>
      </c>
      <c r="F42" s="40">
        <v>0.96326388888888881</v>
      </c>
      <c r="G42" s="40">
        <v>0</v>
      </c>
      <c r="H42" s="40">
        <v>0.28252314814814816</v>
      </c>
      <c r="I42" s="40">
        <v>0.35872685185185182</v>
      </c>
      <c r="J42" s="40">
        <f>H42+I42</f>
        <v>0.64124999999999999</v>
      </c>
      <c r="K42" s="40">
        <v>0.28902777777777777</v>
      </c>
      <c r="L42" s="25"/>
      <c r="M42" s="25"/>
      <c r="O42" s="27"/>
    </row>
    <row r="43" spans="1:15" s="26" customFormat="1" ht="34.5" customHeight="1" x14ac:dyDescent="0.35">
      <c r="A43" s="65"/>
      <c r="B43" s="48">
        <v>4</v>
      </c>
      <c r="C43" s="45" t="s">
        <v>58</v>
      </c>
      <c r="D43" s="40">
        <v>0.98199074074074078</v>
      </c>
      <c r="E43" s="40">
        <v>0</v>
      </c>
      <c r="F43" s="40">
        <v>0.98524305555555547</v>
      </c>
      <c r="G43" s="40">
        <v>0.98474537037037047</v>
      </c>
      <c r="H43" s="40">
        <v>0</v>
      </c>
      <c r="I43" s="40">
        <v>0</v>
      </c>
      <c r="J43" s="40">
        <v>0</v>
      </c>
      <c r="K43" s="40">
        <v>0.28122685185185187</v>
      </c>
      <c r="L43" s="25"/>
      <c r="M43" s="25"/>
      <c r="O43" s="27"/>
    </row>
    <row r="44" spans="1:15" s="26" customFormat="1" ht="34.5" customHeight="1" x14ac:dyDescent="0.35">
      <c r="A44" s="65"/>
      <c r="B44" s="48">
        <v>5</v>
      </c>
      <c r="C44" s="45" t="s">
        <v>84</v>
      </c>
      <c r="D44" s="40">
        <v>0.9432060185185186</v>
      </c>
      <c r="E44" s="40">
        <v>0</v>
      </c>
      <c r="F44" s="40">
        <v>0.92906250000000001</v>
      </c>
      <c r="G44" s="40">
        <v>0</v>
      </c>
      <c r="H44" s="40">
        <v>0</v>
      </c>
      <c r="I44" s="40">
        <v>0</v>
      </c>
      <c r="J44" s="40">
        <v>0</v>
      </c>
      <c r="K44" s="40">
        <v>0.28984953703703703</v>
      </c>
      <c r="L44" s="25"/>
      <c r="M44" s="25"/>
      <c r="O44" s="27"/>
    </row>
    <row r="45" spans="1:15" ht="34.5" customHeight="1" x14ac:dyDescent="0.35">
      <c r="A45" s="65"/>
      <c r="B45" s="48">
        <v>6</v>
      </c>
      <c r="C45" s="45" t="s">
        <v>73</v>
      </c>
      <c r="D45" s="40">
        <v>0.96986111111111117</v>
      </c>
      <c r="E45" s="40">
        <v>0.98172453703703699</v>
      </c>
      <c r="F45" s="40">
        <v>0.96840277777777783</v>
      </c>
      <c r="G45" s="40">
        <v>0.96995370370370371</v>
      </c>
      <c r="H45" s="40">
        <v>0</v>
      </c>
      <c r="I45" s="40">
        <v>0</v>
      </c>
      <c r="J45" s="40">
        <v>0</v>
      </c>
      <c r="K45" s="40">
        <v>0.291099537037037</v>
      </c>
      <c r="O45" s="21"/>
    </row>
    <row r="46" spans="1:15" ht="34.5" customHeight="1" x14ac:dyDescent="0.35">
      <c r="A46" s="49" t="s">
        <v>70</v>
      </c>
      <c r="B46" s="50"/>
      <c r="C46" s="51"/>
      <c r="D46" s="47">
        <f>AVERAGE(D5:D45)</f>
        <v>0.85393673108358037</v>
      </c>
      <c r="E46" s="47">
        <f>AVERAGE(E40,E41,E45)</f>
        <v>0.98152006172839501</v>
      </c>
      <c r="F46" s="47">
        <f t="shared" ref="F46:K46" si="4">AVERAGE(F40:F45)</f>
        <v>0.96289930555555536</v>
      </c>
      <c r="G46" s="47">
        <f>AVERAGE(G40,G41,G43,G45)</f>
        <v>0.98050636574074068</v>
      </c>
      <c r="H46" s="47">
        <f>AVERAGE(H42)</f>
        <v>0.28252314814814816</v>
      </c>
      <c r="I46" s="47">
        <f>AVERAGE(I42)</f>
        <v>0.35872685185185182</v>
      </c>
      <c r="J46" s="47">
        <f>AVERAGE(J42)</f>
        <v>0.64124999999999999</v>
      </c>
      <c r="K46" s="47">
        <f t="shared" si="4"/>
        <v>0.28786265432098768</v>
      </c>
      <c r="O46" s="21"/>
    </row>
    <row r="47" spans="1:15" ht="34.5" customHeight="1" x14ac:dyDescent="0.35">
      <c r="A47" s="58" t="s">
        <v>59</v>
      </c>
      <c r="B47" s="44">
        <v>1</v>
      </c>
      <c r="C47" s="45" t="s">
        <v>59</v>
      </c>
      <c r="D47" s="40">
        <v>0.97450231481481486</v>
      </c>
      <c r="E47" s="40">
        <v>0.98704861111111108</v>
      </c>
      <c r="F47" s="40">
        <v>0.95379629629629636</v>
      </c>
      <c r="G47" s="40">
        <v>0.98077546296296303</v>
      </c>
      <c r="H47" s="40">
        <v>0</v>
      </c>
      <c r="I47" s="40">
        <v>0</v>
      </c>
      <c r="J47" s="40">
        <v>0</v>
      </c>
      <c r="K47" s="40">
        <v>0.28004629629629629</v>
      </c>
      <c r="L47" s="22"/>
      <c r="M47" s="22"/>
      <c r="O47" s="21"/>
    </row>
    <row r="48" spans="1:15" ht="34.5" customHeight="1" x14ac:dyDescent="0.35">
      <c r="A48" s="58"/>
      <c r="B48" s="44">
        <v>2</v>
      </c>
      <c r="C48" s="45" t="s">
        <v>60</v>
      </c>
      <c r="D48" s="40">
        <v>0.96587962962962959</v>
      </c>
      <c r="E48" s="40">
        <v>0.98140046296296291</v>
      </c>
      <c r="F48" s="40">
        <v>0.96164351851851848</v>
      </c>
      <c r="G48" s="40">
        <v>0.97122685185185187</v>
      </c>
      <c r="H48" s="40">
        <v>0</v>
      </c>
      <c r="I48" s="40">
        <v>0</v>
      </c>
      <c r="J48" s="40">
        <v>0</v>
      </c>
      <c r="K48" s="40">
        <v>0.28642361111111109</v>
      </c>
      <c r="L48" s="22"/>
      <c r="M48" s="22"/>
      <c r="O48" s="21"/>
    </row>
    <row r="49" spans="1:15" ht="34.5" customHeight="1" x14ac:dyDescent="0.35">
      <c r="A49" s="58"/>
      <c r="B49" s="44">
        <v>3</v>
      </c>
      <c r="C49" s="45" t="s">
        <v>61</v>
      </c>
      <c r="D49" s="40">
        <v>0.96577546296296291</v>
      </c>
      <c r="E49" s="40">
        <v>0</v>
      </c>
      <c r="F49" s="40">
        <v>0.94534722222222223</v>
      </c>
      <c r="G49" s="40">
        <v>0.9715625</v>
      </c>
      <c r="H49" s="40">
        <v>0</v>
      </c>
      <c r="I49" s="40">
        <v>0</v>
      </c>
      <c r="J49" s="40">
        <v>0</v>
      </c>
      <c r="K49" s="40">
        <v>0.27082175925925928</v>
      </c>
      <c r="L49" s="22"/>
      <c r="M49" s="22"/>
      <c r="O49" s="21"/>
    </row>
    <row r="50" spans="1:15" ht="34.5" customHeight="1" x14ac:dyDescent="0.35">
      <c r="A50" s="58"/>
      <c r="B50" s="44">
        <v>4</v>
      </c>
      <c r="C50" s="45" t="s">
        <v>62</v>
      </c>
      <c r="D50" s="40">
        <v>0.9701157407407407</v>
      </c>
      <c r="E50" s="40">
        <v>0</v>
      </c>
      <c r="F50" s="40">
        <v>0.97407407407407398</v>
      </c>
      <c r="G50" s="40">
        <v>0</v>
      </c>
      <c r="H50" s="40">
        <v>0</v>
      </c>
      <c r="I50" s="40">
        <v>0</v>
      </c>
      <c r="J50" s="40">
        <v>0</v>
      </c>
      <c r="K50" s="40">
        <v>0.25684027777777779</v>
      </c>
      <c r="L50" s="22"/>
      <c r="M50" s="22"/>
      <c r="O50" s="21"/>
    </row>
    <row r="51" spans="1:15" ht="34.5" customHeight="1" x14ac:dyDescent="0.35">
      <c r="A51" s="58"/>
      <c r="B51" s="44">
        <v>5</v>
      </c>
      <c r="C51" s="45" t="s">
        <v>63</v>
      </c>
      <c r="D51" s="40">
        <v>0.97312500000000002</v>
      </c>
      <c r="E51" s="40">
        <v>0</v>
      </c>
      <c r="F51" s="40">
        <v>0.94760416666666669</v>
      </c>
      <c r="G51" s="40">
        <v>0.95951388888888889</v>
      </c>
      <c r="H51" s="40">
        <v>0</v>
      </c>
      <c r="I51" s="40">
        <v>0</v>
      </c>
      <c r="J51" s="40">
        <v>0</v>
      </c>
      <c r="K51" s="40">
        <v>0.28545138888888888</v>
      </c>
      <c r="L51" s="22"/>
      <c r="M51" s="22"/>
      <c r="O51" s="21"/>
    </row>
    <row r="52" spans="1:15" ht="34.5" customHeight="1" x14ac:dyDescent="0.35">
      <c r="A52" s="58"/>
      <c r="B52" s="44">
        <v>6</v>
      </c>
      <c r="C52" s="45" t="s">
        <v>64</v>
      </c>
      <c r="D52" s="40">
        <v>0.97131944444444451</v>
      </c>
      <c r="E52" s="40">
        <v>0.97061342592592592</v>
      </c>
      <c r="F52" s="40">
        <v>0.94255787037037031</v>
      </c>
      <c r="G52" s="40">
        <v>0.96280092592592592</v>
      </c>
      <c r="H52" s="40">
        <v>0</v>
      </c>
      <c r="I52" s="40">
        <v>0</v>
      </c>
      <c r="J52" s="40">
        <v>0</v>
      </c>
      <c r="K52" s="40">
        <v>0.27810185185185182</v>
      </c>
      <c r="L52" s="22"/>
      <c r="M52" s="22"/>
      <c r="O52" s="21"/>
    </row>
    <row r="53" spans="1:15" ht="34.5" customHeight="1" x14ac:dyDescent="0.35">
      <c r="A53" s="58"/>
      <c r="B53" s="44">
        <v>7</v>
      </c>
      <c r="C53" s="45" t="s">
        <v>65</v>
      </c>
      <c r="D53" s="40">
        <v>0.97990740740740734</v>
      </c>
      <c r="E53" s="40">
        <v>0.98042824074074064</v>
      </c>
      <c r="F53" s="40">
        <v>0.96416666666666673</v>
      </c>
      <c r="G53" s="40">
        <v>0.93006944444444439</v>
      </c>
      <c r="H53" s="40">
        <v>0</v>
      </c>
      <c r="I53" s="40">
        <v>0</v>
      </c>
      <c r="J53" s="40">
        <v>0</v>
      </c>
      <c r="K53" s="40">
        <v>0.29010416666666666</v>
      </c>
      <c r="L53" s="22"/>
      <c r="M53" s="22"/>
      <c r="O53" s="21"/>
    </row>
    <row r="54" spans="1:15" ht="34.5" customHeight="1" x14ac:dyDescent="0.35">
      <c r="A54" s="58"/>
      <c r="B54" s="44">
        <v>8</v>
      </c>
      <c r="C54" s="45" t="s">
        <v>82</v>
      </c>
      <c r="D54" s="40">
        <v>0.98405092592592591</v>
      </c>
      <c r="E54" s="40">
        <v>0.98732638888888891</v>
      </c>
      <c r="F54" s="40">
        <v>0.97299768518518526</v>
      </c>
      <c r="G54" s="40">
        <v>0.85822916666666671</v>
      </c>
      <c r="H54" s="40">
        <v>0</v>
      </c>
      <c r="I54" s="40">
        <v>0</v>
      </c>
      <c r="J54" s="40">
        <v>0</v>
      </c>
      <c r="K54" s="40">
        <v>0.26467592592592593</v>
      </c>
      <c r="O54" s="21"/>
    </row>
    <row r="55" spans="1:15" ht="34.5" customHeight="1" x14ac:dyDescent="0.35">
      <c r="A55" s="58"/>
      <c r="B55" s="44">
        <v>9</v>
      </c>
      <c r="C55" s="45" t="s">
        <v>83</v>
      </c>
      <c r="D55" s="40">
        <v>0.97619212962962953</v>
      </c>
      <c r="E55" s="40">
        <v>0</v>
      </c>
      <c r="F55" s="40">
        <v>0.95848379629629632</v>
      </c>
      <c r="G55" s="40">
        <v>0</v>
      </c>
      <c r="H55" s="40">
        <v>0</v>
      </c>
      <c r="I55" s="40">
        <v>0</v>
      </c>
      <c r="J55" s="40">
        <v>0</v>
      </c>
      <c r="K55" s="46">
        <v>0.28134259259259259</v>
      </c>
    </row>
    <row r="56" spans="1:15" ht="34.5" customHeight="1" x14ac:dyDescent="0.35">
      <c r="A56" s="49" t="s">
        <v>70</v>
      </c>
      <c r="B56" s="50"/>
      <c r="C56" s="51"/>
      <c r="D56" s="47">
        <f>AVERAGE(D47:D55)</f>
        <v>0.97342978395061719</v>
      </c>
      <c r="E56" s="47">
        <f>AVERAGE(E47,E48,E52,E53,E54)</f>
        <v>0.98136342592592585</v>
      </c>
      <c r="F56" s="47">
        <f t="shared" ref="F56:K56" si="5">AVERAGE(F47:F55)</f>
        <v>0.95785236625514392</v>
      </c>
      <c r="G56" s="47">
        <f>AVERAGE(G47,G48,G49,G51,G52,G53,G54)</f>
        <v>0.94773974867724875</v>
      </c>
      <c r="H56" s="47">
        <f t="shared" si="5"/>
        <v>0</v>
      </c>
      <c r="I56" s="47">
        <f t="shared" si="5"/>
        <v>0</v>
      </c>
      <c r="J56" s="47">
        <f t="shared" si="5"/>
        <v>0</v>
      </c>
      <c r="K56" s="47">
        <f t="shared" si="5"/>
        <v>0.2770897633744856</v>
      </c>
      <c r="O56" s="21"/>
    </row>
    <row r="57" spans="1:15" ht="45.75" customHeight="1" x14ac:dyDescent="0.5"/>
    <row r="58" spans="1:15" ht="45.75" customHeight="1" x14ac:dyDescent="0.5"/>
    <row r="59" spans="1:15" ht="45.75" customHeight="1" x14ac:dyDescent="0.5"/>
    <row r="60" spans="1:15" ht="45.75" customHeight="1" x14ac:dyDescent="0.5"/>
    <row r="61" spans="1:15" ht="45.75" customHeight="1" x14ac:dyDescent="0.5"/>
    <row r="62" spans="1:15" ht="45.75" customHeight="1" x14ac:dyDescent="0.5">
      <c r="F62" s="28">
        <v>5</v>
      </c>
    </row>
    <row r="63" spans="1:15" ht="45.75" customHeight="1" x14ac:dyDescent="0.5"/>
    <row r="64" spans="1:15" ht="45.75" customHeight="1" x14ac:dyDescent="0.5"/>
    <row r="65" spans="4:11" ht="45.75" customHeight="1" x14ac:dyDescent="0.5"/>
    <row r="66" spans="4:11" ht="23.25" x14ac:dyDescent="0.35">
      <c r="D66" s="19"/>
      <c r="E66" s="19"/>
      <c r="F66" s="19"/>
      <c r="G66" s="19"/>
      <c r="H66" s="19"/>
      <c r="I66" s="19"/>
      <c r="J66" s="19"/>
      <c r="K66" s="30"/>
    </row>
    <row r="67" spans="4:11" ht="23.25" x14ac:dyDescent="0.35">
      <c r="D67" s="19"/>
      <c r="E67" s="19"/>
      <c r="F67" s="19"/>
      <c r="G67" s="19"/>
      <c r="H67" s="19"/>
      <c r="I67" s="19"/>
      <c r="J67" s="19"/>
      <c r="K67" s="30"/>
    </row>
    <row r="68" spans="4:11" ht="23.25" x14ac:dyDescent="0.35">
      <c r="D68" s="19"/>
      <c r="E68" s="19"/>
      <c r="F68" s="19"/>
      <c r="G68" s="19"/>
      <c r="H68" s="19"/>
      <c r="I68" s="19"/>
      <c r="J68" s="19"/>
      <c r="K68" s="30"/>
    </row>
    <row r="69" spans="4:11" ht="23.25" x14ac:dyDescent="0.35">
      <c r="D69" s="19"/>
      <c r="E69" s="19"/>
      <c r="F69" s="19"/>
      <c r="G69" s="19"/>
      <c r="H69" s="19"/>
      <c r="I69" s="19"/>
      <c r="J69" s="19"/>
      <c r="K69" s="30"/>
    </row>
    <row r="70" spans="4:11" ht="23.25" x14ac:dyDescent="0.35">
      <c r="D70" s="19"/>
      <c r="E70" s="19"/>
      <c r="F70" s="19"/>
      <c r="G70" s="19"/>
      <c r="H70" s="19"/>
      <c r="I70" s="19"/>
      <c r="J70" s="19"/>
      <c r="K70" s="30"/>
    </row>
    <row r="71" spans="4:11" ht="23.25" x14ac:dyDescent="0.35">
      <c r="D71" s="19"/>
      <c r="E71" s="19"/>
      <c r="F71" s="19"/>
      <c r="G71" s="19"/>
      <c r="H71" s="19"/>
      <c r="I71" s="19"/>
      <c r="J71" s="19"/>
      <c r="K71" s="30"/>
    </row>
    <row r="72" spans="4:11" ht="23.25" x14ac:dyDescent="0.35">
      <c r="D72" s="19"/>
      <c r="E72" s="19"/>
      <c r="F72" s="19"/>
      <c r="G72" s="19"/>
      <c r="H72" s="19"/>
      <c r="I72" s="19"/>
      <c r="J72" s="19"/>
      <c r="K72" s="30"/>
    </row>
    <row r="73" spans="4:11" ht="23.25" x14ac:dyDescent="0.35">
      <c r="D73" s="19"/>
      <c r="E73" s="19"/>
      <c r="F73" s="19"/>
      <c r="G73" s="19"/>
      <c r="H73" s="19"/>
      <c r="I73" s="19"/>
      <c r="J73" s="19"/>
      <c r="K73" s="30"/>
    </row>
    <row r="74" spans="4:11" ht="23.25" x14ac:dyDescent="0.35">
      <c r="D74" s="19"/>
      <c r="E74" s="19"/>
      <c r="F74" s="19"/>
      <c r="G74" s="19"/>
      <c r="H74" s="19"/>
      <c r="I74" s="19"/>
      <c r="J74" s="19"/>
      <c r="K74" s="30"/>
    </row>
    <row r="75" spans="4:11" ht="23.25" x14ac:dyDescent="0.35">
      <c r="D75" s="19"/>
      <c r="E75" s="19"/>
      <c r="F75" s="19"/>
      <c r="G75" s="19"/>
      <c r="H75" s="19"/>
      <c r="I75" s="19"/>
      <c r="J75" s="19"/>
      <c r="K75" s="30"/>
    </row>
    <row r="76" spans="4:11" ht="23.25" x14ac:dyDescent="0.35">
      <c r="D76" s="19"/>
      <c r="E76" s="19"/>
      <c r="F76" s="19"/>
      <c r="G76" s="19"/>
      <c r="H76" s="19"/>
      <c r="I76" s="19"/>
      <c r="J76" s="19"/>
      <c r="K76" s="30"/>
    </row>
    <row r="77" spans="4:11" ht="23.25" x14ac:dyDescent="0.35">
      <c r="D77" s="19"/>
      <c r="E77" s="19"/>
      <c r="F77" s="19"/>
      <c r="G77" s="19"/>
      <c r="H77" s="19"/>
      <c r="I77" s="19"/>
      <c r="J77" s="19"/>
      <c r="K77" s="30"/>
    </row>
    <row r="78" spans="4:11" ht="23.25" x14ac:dyDescent="0.35">
      <c r="D78" s="19"/>
      <c r="E78" s="19"/>
      <c r="F78" s="19"/>
      <c r="G78" s="19"/>
      <c r="H78" s="19"/>
      <c r="I78" s="19"/>
      <c r="J78" s="19"/>
      <c r="K78" s="30"/>
    </row>
    <row r="79" spans="4:11" ht="23.25" x14ac:dyDescent="0.35">
      <c r="D79" s="19"/>
      <c r="E79" s="19"/>
      <c r="F79" s="19"/>
      <c r="G79" s="19"/>
      <c r="H79" s="19"/>
      <c r="I79" s="19"/>
      <c r="J79" s="19"/>
      <c r="K79" s="30"/>
    </row>
    <row r="80" spans="4:11" ht="23.25" x14ac:dyDescent="0.35">
      <c r="D80" s="19"/>
      <c r="E80" s="19"/>
      <c r="F80" s="19"/>
      <c r="G80" s="19"/>
      <c r="H80" s="19"/>
      <c r="I80" s="19"/>
      <c r="J80" s="19"/>
      <c r="K80" s="30"/>
    </row>
    <row r="81" spans="4:11" ht="23.25" x14ac:dyDescent="0.35">
      <c r="D81" s="19"/>
      <c r="E81" s="19"/>
      <c r="F81" s="19"/>
      <c r="G81" s="19"/>
      <c r="H81" s="19"/>
      <c r="I81" s="19"/>
      <c r="J81" s="19"/>
      <c r="K81" s="30"/>
    </row>
    <row r="82" spans="4:11" ht="23.25" x14ac:dyDescent="0.35">
      <c r="D82" s="19"/>
      <c r="E82" s="19"/>
      <c r="F82" s="19"/>
      <c r="G82" s="19"/>
      <c r="H82" s="19"/>
      <c r="I82" s="19"/>
      <c r="J82" s="19"/>
      <c r="K82" s="30"/>
    </row>
    <row r="83" spans="4:11" ht="23.25" x14ac:dyDescent="0.35">
      <c r="D83" s="19"/>
      <c r="E83" s="19"/>
      <c r="F83" s="19"/>
      <c r="G83" s="19"/>
      <c r="H83" s="19"/>
      <c r="I83" s="19"/>
      <c r="J83" s="19"/>
      <c r="K83" s="30"/>
    </row>
    <row r="84" spans="4:11" ht="23.25" x14ac:dyDescent="0.35">
      <c r="D84" s="19"/>
      <c r="E84" s="19"/>
      <c r="F84" s="19"/>
      <c r="G84" s="19"/>
      <c r="H84" s="19"/>
      <c r="I84" s="19"/>
      <c r="J84" s="19"/>
      <c r="K84" s="30"/>
    </row>
    <row r="85" spans="4:11" ht="23.25" x14ac:dyDescent="0.35">
      <c r="D85" s="19"/>
      <c r="E85" s="19"/>
      <c r="F85" s="19"/>
      <c r="G85" s="19"/>
      <c r="H85" s="19"/>
      <c r="I85" s="19"/>
      <c r="J85" s="19"/>
      <c r="K85" s="30"/>
    </row>
    <row r="86" spans="4:11" ht="23.25" x14ac:dyDescent="0.35">
      <c r="D86" s="19"/>
      <c r="E86" s="19"/>
      <c r="F86" s="19"/>
      <c r="G86" s="19"/>
      <c r="H86" s="19"/>
      <c r="I86" s="19"/>
      <c r="J86" s="19"/>
      <c r="K86" s="30"/>
    </row>
    <row r="87" spans="4:11" ht="23.25" x14ac:dyDescent="0.35">
      <c r="D87" s="19"/>
      <c r="E87" s="19"/>
      <c r="F87" s="19"/>
      <c r="G87" s="19"/>
      <c r="H87" s="19"/>
      <c r="I87" s="19"/>
      <c r="J87" s="19"/>
      <c r="K87" s="30"/>
    </row>
    <row r="88" spans="4:11" ht="23.25" x14ac:dyDescent="0.35">
      <c r="D88" s="19"/>
      <c r="E88" s="19"/>
      <c r="F88" s="19"/>
      <c r="G88" s="19"/>
      <c r="H88" s="19"/>
      <c r="I88" s="19"/>
      <c r="J88" s="19"/>
      <c r="K88" s="30"/>
    </row>
    <row r="89" spans="4:11" ht="23.25" x14ac:dyDescent="0.35">
      <c r="D89" s="19"/>
      <c r="E89" s="19"/>
      <c r="F89" s="19"/>
      <c r="G89" s="19"/>
      <c r="H89" s="19"/>
      <c r="I89" s="19"/>
      <c r="J89" s="19"/>
      <c r="K89" s="30"/>
    </row>
    <row r="90" spans="4:11" ht="23.25" x14ac:dyDescent="0.35">
      <c r="D90" s="19"/>
      <c r="E90" s="19"/>
      <c r="F90" s="19"/>
      <c r="G90" s="19"/>
      <c r="H90" s="19"/>
      <c r="I90" s="19"/>
      <c r="J90" s="19"/>
      <c r="K90" s="30"/>
    </row>
    <row r="91" spans="4:11" ht="23.25" x14ac:dyDescent="0.35">
      <c r="D91" s="19"/>
      <c r="E91" s="19"/>
      <c r="F91" s="19"/>
      <c r="G91" s="19"/>
      <c r="H91" s="19"/>
      <c r="I91" s="19"/>
      <c r="J91" s="19"/>
      <c r="K91" s="30"/>
    </row>
    <row r="92" spans="4:11" ht="23.25" x14ac:dyDescent="0.35">
      <c r="D92" s="19"/>
      <c r="E92" s="19"/>
      <c r="F92" s="19"/>
      <c r="G92" s="19"/>
      <c r="H92" s="19"/>
      <c r="I92" s="19"/>
      <c r="J92" s="19"/>
      <c r="K92" s="30"/>
    </row>
    <row r="93" spans="4:11" ht="23.25" x14ac:dyDescent="0.35">
      <c r="D93" s="19"/>
      <c r="E93" s="19"/>
      <c r="F93" s="19"/>
      <c r="G93" s="19"/>
      <c r="H93" s="19"/>
      <c r="I93" s="19"/>
      <c r="J93" s="19"/>
      <c r="K93" s="30"/>
    </row>
    <row r="94" spans="4:11" ht="23.25" x14ac:dyDescent="0.35">
      <c r="D94" s="19"/>
      <c r="E94" s="19"/>
      <c r="F94" s="19"/>
      <c r="G94" s="19"/>
      <c r="H94" s="19"/>
      <c r="I94" s="19"/>
      <c r="J94" s="19"/>
      <c r="K94" s="30"/>
    </row>
    <row r="95" spans="4:11" ht="23.25" x14ac:dyDescent="0.35">
      <c r="D95" s="19"/>
      <c r="E95" s="19"/>
      <c r="F95" s="19"/>
      <c r="G95" s="19"/>
      <c r="H95" s="19"/>
      <c r="I95" s="19"/>
      <c r="J95" s="19"/>
      <c r="K95" s="30"/>
    </row>
    <row r="96" spans="4:11" ht="23.25" x14ac:dyDescent="0.35">
      <c r="D96" s="19"/>
      <c r="E96" s="19"/>
      <c r="F96" s="19"/>
      <c r="G96" s="19"/>
      <c r="H96" s="19"/>
      <c r="I96" s="19"/>
      <c r="J96" s="19"/>
      <c r="K96" s="30"/>
    </row>
    <row r="97" spans="4:11" ht="23.25" x14ac:dyDescent="0.35">
      <c r="D97" s="19"/>
      <c r="E97" s="19"/>
      <c r="F97" s="19"/>
      <c r="G97" s="19"/>
      <c r="H97" s="19"/>
      <c r="I97" s="19"/>
      <c r="J97" s="19"/>
      <c r="K97" s="30"/>
    </row>
    <row r="98" spans="4:11" ht="23.25" x14ac:dyDescent="0.35">
      <c r="D98" s="19"/>
      <c r="E98" s="19"/>
      <c r="F98" s="19"/>
      <c r="G98" s="19"/>
      <c r="H98" s="19"/>
      <c r="I98" s="19"/>
      <c r="J98" s="19"/>
      <c r="K98" s="30"/>
    </row>
    <row r="99" spans="4:11" ht="23.25" x14ac:dyDescent="0.35">
      <c r="D99" s="19"/>
      <c r="E99" s="19"/>
      <c r="F99" s="19"/>
      <c r="G99" s="19"/>
      <c r="H99" s="19"/>
      <c r="I99" s="19"/>
      <c r="J99" s="19"/>
      <c r="K99" s="30"/>
    </row>
    <row r="100" spans="4:11" ht="23.25" x14ac:dyDescent="0.35">
      <c r="D100" s="19"/>
      <c r="E100" s="19"/>
      <c r="F100" s="19"/>
      <c r="G100" s="19"/>
      <c r="H100" s="19"/>
      <c r="I100" s="19"/>
      <c r="J100" s="19"/>
      <c r="K100" s="30"/>
    </row>
    <row r="101" spans="4:11" ht="23.25" x14ac:dyDescent="0.35">
      <c r="D101" s="19"/>
      <c r="E101" s="19"/>
      <c r="F101" s="19"/>
      <c r="G101" s="19"/>
      <c r="H101" s="19"/>
      <c r="I101" s="19"/>
      <c r="J101" s="19"/>
      <c r="K101" s="30"/>
    </row>
    <row r="102" spans="4:11" ht="23.25" x14ac:dyDescent="0.35">
      <c r="D102" s="19"/>
      <c r="E102" s="19"/>
      <c r="F102" s="19"/>
      <c r="G102" s="19"/>
      <c r="H102" s="19"/>
      <c r="I102" s="19"/>
      <c r="J102" s="19"/>
      <c r="K102" s="30"/>
    </row>
    <row r="103" spans="4:11" ht="23.25" x14ac:dyDescent="0.35">
      <c r="D103" s="19"/>
      <c r="E103" s="19"/>
      <c r="F103" s="19"/>
      <c r="G103" s="19"/>
      <c r="H103" s="19"/>
      <c r="I103" s="19"/>
      <c r="J103" s="19"/>
      <c r="K103" s="30"/>
    </row>
    <row r="104" spans="4:11" ht="23.25" x14ac:dyDescent="0.35">
      <c r="D104" s="19"/>
      <c r="E104" s="19"/>
      <c r="F104" s="19"/>
      <c r="G104" s="19"/>
      <c r="H104" s="19"/>
      <c r="I104" s="19"/>
      <c r="J104" s="19"/>
      <c r="K104" s="30"/>
    </row>
    <row r="105" spans="4:11" ht="23.25" x14ac:dyDescent="0.35">
      <c r="D105" s="19"/>
      <c r="E105" s="19"/>
      <c r="F105" s="19"/>
      <c r="G105" s="19"/>
      <c r="H105" s="19"/>
      <c r="I105" s="19"/>
      <c r="J105" s="19"/>
      <c r="K105" s="30"/>
    </row>
    <row r="106" spans="4:11" ht="23.25" x14ac:dyDescent="0.35">
      <c r="D106" s="19"/>
      <c r="E106" s="19"/>
      <c r="F106" s="19"/>
      <c r="G106" s="19"/>
      <c r="H106" s="19"/>
      <c r="I106" s="19"/>
      <c r="J106" s="19"/>
      <c r="K106" s="30"/>
    </row>
    <row r="107" spans="4:11" ht="23.25" x14ac:dyDescent="0.35">
      <c r="D107" s="19"/>
      <c r="E107" s="19"/>
      <c r="F107" s="19"/>
      <c r="G107" s="19"/>
      <c r="H107" s="19"/>
      <c r="I107" s="19"/>
      <c r="J107" s="19"/>
      <c r="K107" s="30"/>
    </row>
    <row r="108" spans="4:11" ht="23.25" x14ac:dyDescent="0.35">
      <c r="D108" s="19"/>
      <c r="E108" s="19"/>
      <c r="F108" s="19"/>
      <c r="G108" s="19"/>
      <c r="H108" s="19"/>
      <c r="I108" s="19"/>
      <c r="J108" s="19"/>
      <c r="K108" s="30"/>
    </row>
    <row r="109" spans="4:11" ht="23.25" x14ac:dyDescent="0.35">
      <c r="D109" s="19"/>
      <c r="E109" s="19"/>
      <c r="F109" s="19"/>
      <c r="G109" s="19"/>
      <c r="H109" s="19"/>
      <c r="I109" s="19"/>
      <c r="J109" s="19"/>
      <c r="K109" s="30"/>
    </row>
    <row r="110" spans="4:11" ht="23.25" x14ac:dyDescent="0.35">
      <c r="D110" s="19"/>
      <c r="E110" s="19"/>
      <c r="F110" s="19"/>
      <c r="G110" s="19"/>
      <c r="H110" s="19"/>
      <c r="I110" s="19"/>
      <c r="J110" s="19"/>
      <c r="K110" s="30"/>
    </row>
    <row r="111" spans="4:11" ht="23.25" x14ac:dyDescent="0.35">
      <c r="D111" s="19"/>
      <c r="E111" s="19"/>
      <c r="F111" s="19"/>
      <c r="G111" s="19"/>
      <c r="H111" s="19"/>
      <c r="I111" s="19"/>
      <c r="J111" s="19"/>
      <c r="K111" s="30"/>
    </row>
    <row r="112" spans="4:11" ht="23.25" x14ac:dyDescent="0.35">
      <c r="D112" s="19"/>
      <c r="E112" s="19"/>
      <c r="F112" s="19"/>
      <c r="G112" s="19"/>
      <c r="H112" s="19"/>
      <c r="I112" s="19"/>
      <c r="J112" s="19"/>
      <c r="K112" s="30"/>
    </row>
    <row r="113" spans="4:11" ht="23.25" x14ac:dyDescent="0.35">
      <c r="D113" s="19"/>
      <c r="E113" s="19"/>
      <c r="F113" s="19"/>
      <c r="G113" s="19"/>
      <c r="H113" s="19"/>
      <c r="I113" s="19"/>
      <c r="J113" s="19"/>
      <c r="K113" s="30"/>
    </row>
    <row r="114" spans="4:11" ht="23.25" x14ac:dyDescent="0.35">
      <c r="D114" s="19"/>
      <c r="E114" s="19"/>
      <c r="F114" s="19"/>
      <c r="G114" s="19"/>
      <c r="H114" s="19"/>
      <c r="I114" s="19"/>
      <c r="J114" s="19"/>
      <c r="K114" s="30"/>
    </row>
    <row r="115" spans="4:11" ht="23.25" x14ac:dyDescent="0.35">
      <c r="D115" s="19"/>
      <c r="E115" s="19"/>
      <c r="F115" s="19"/>
      <c r="G115" s="19"/>
      <c r="H115" s="19"/>
      <c r="I115" s="19"/>
      <c r="J115" s="19"/>
      <c r="K115" s="30"/>
    </row>
    <row r="116" spans="4:11" ht="23.25" x14ac:dyDescent="0.35">
      <c r="D116" s="19"/>
      <c r="E116" s="19"/>
      <c r="F116" s="19"/>
      <c r="G116" s="19"/>
      <c r="H116" s="19"/>
      <c r="I116" s="19"/>
      <c r="J116" s="19"/>
      <c r="K116" s="30"/>
    </row>
    <row r="117" spans="4:11" ht="23.25" x14ac:dyDescent="0.35">
      <c r="D117" s="19"/>
      <c r="E117" s="19"/>
      <c r="F117" s="19"/>
      <c r="G117" s="19"/>
      <c r="H117" s="19"/>
      <c r="I117" s="19"/>
      <c r="J117" s="19"/>
      <c r="K117" s="30"/>
    </row>
    <row r="118" spans="4:11" ht="23.25" x14ac:dyDescent="0.35">
      <c r="D118" s="19"/>
      <c r="E118" s="19"/>
      <c r="F118" s="19"/>
      <c r="G118" s="19"/>
      <c r="H118" s="19"/>
      <c r="I118" s="19"/>
      <c r="J118" s="19"/>
      <c r="K118" s="30"/>
    </row>
    <row r="119" spans="4:11" ht="23.25" x14ac:dyDescent="0.35">
      <c r="D119" s="19"/>
      <c r="E119" s="19"/>
      <c r="F119" s="19"/>
      <c r="G119" s="19"/>
      <c r="H119" s="19"/>
      <c r="I119" s="19"/>
      <c r="J119" s="19"/>
      <c r="K119" s="30"/>
    </row>
    <row r="120" spans="4:11" ht="23.25" x14ac:dyDescent="0.35">
      <c r="D120" s="19"/>
      <c r="E120" s="19"/>
      <c r="F120" s="19"/>
      <c r="G120" s="19"/>
      <c r="H120" s="19"/>
      <c r="I120" s="19"/>
      <c r="J120" s="19"/>
      <c r="K120" s="30"/>
    </row>
    <row r="121" spans="4:11" ht="23.25" x14ac:dyDescent="0.35">
      <c r="D121" s="19"/>
      <c r="E121" s="19"/>
      <c r="F121" s="19"/>
      <c r="G121" s="19"/>
      <c r="H121" s="19"/>
      <c r="I121" s="19"/>
      <c r="J121" s="19"/>
      <c r="K121" s="30"/>
    </row>
    <row r="122" spans="4:11" ht="23.25" x14ac:dyDescent="0.35">
      <c r="D122" s="19"/>
      <c r="E122" s="19"/>
      <c r="F122" s="19"/>
      <c r="G122" s="19"/>
      <c r="H122" s="19"/>
      <c r="I122" s="19"/>
      <c r="J122" s="19"/>
      <c r="K122" s="30"/>
    </row>
    <row r="123" spans="4:11" ht="23.25" x14ac:dyDescent="0.35">
      <c r="D123" s="19"/>
      <c r="E123" s="19"/>
      <c r="F123" s="19"/>
      <c r="G123" s="19"/>
      <c r="H123" s="19"/>
      <c r="I123" s="19"/>
      <c r="J123" s="19"/>
      <c r="K123" s="30"/>
    </row>
    <row r="124" spans="4:11" ht="23.25" x14ac:dyDescent="0.35">
      <c r="D124" s="19"/>
      <c r="E124" s="19"/>
      <c r="F124" s="19"/>
      <c r="G124" s="19"/>
      <c r="H124" s="19"/>
      <c r="I124" s="19"/>
      <c r="J124" s="19"/>
      <c r="K124" s="30"/>
    </row>
    <row r="125" spans="4:11" ht="23.25" x14ac:dyDescent="0.35">
      <c r="D125" s="19"/>
      <c r="E125" s="19"/>
      <c r="F125" s="19"/>
      <c r="G125" s="19"/>
      <c r="H125" s="19"/>
      <c r="I125" s="19"/>
      <c r="J125" s="19"/>
      <c r="K125" s="30"/>
    </row>
    <row r="126" spans="4:11" ht="23.25" x14ac:dyDescent="0.35">
      <c r="D126" s="19"/>
      <c r="E126" s="19"/>
      <c r="F126" s="19"/>
      <c r="G126" s="19"/>
      <c r="H126" s="19"/>
      <c r="I126" s="19"/>
      <c r="J126" s="19"/>
      <c r="K126" s="30"/>
    </row>
    <row r="127" spans="4:11" ht="23.25" x14ac:dyDescent="0.35">
      <c r="D127" s="19"/>
      <c r="E127" s="19"/>
      <c r="F127" s="19"/>
      <c r="G127" s="19"/>
      <c r="H127" s="19"/>
      <c r="I127" s="19"/>
      <c r="J127" s="19"/>
      <c r="K127" s="30"/>
    </row>
    <row r="128" spans="4:11" ht="23.25" x14ac:dyDescent="0.35">
      <c r="D128" s="19"/>
      <c r="E128" s="19"/>
      <c r="F128" s="19"/>
      <c r="G128" s="19"/>
      <c r="H128" s="19"/>
      <c r="I128" s="19"/>
      <c r="J128" s="19"/>
      <c r="K128" s="30"/>
    </row>
    <row r="129" spans="4:11" ht="23.25" x14ac:dyDescent="0.35">
      <c r="D129" s="19"/>
      <c r="E129" s="19"/>
      <c r="F129" s="19"/>
      <c r="G129" s="19"/>
      <c r="H129" s="19"/>
      <c r="I129" s="19"/>
      <c r="J129" s="19"/>
      <c r="K129" s="30"/>
    </row>
    <row r="130" spans="4:11" ht="23.25" x14ac:dyDescent="0.35">
      <c r="D130" s="19"/>
      <c r="E130" s="19"/>
      <c r="F130" s="19"/>
      <c r="G130" s="19"/>
      <c r="H130" s="19"/>
      <c r="I130" s="19"/>
      <c r="J130" s="19"/>
      <c r="K130" s="30"/>
    </row>
    <row r="131" spans="4:11" ht="23.25" x14ac:dyDescent="0.35">
      <c r="D131" s="19"/>
      <c r="E131" s="19"/>
      <c r="F131" s="19"/>
      <c r="G131" s="19"/>
      <c r="H131" s="19"/>
      <c r="I131" s="19"/>
      <c r="J131" s="19"/>
      <c r="K131" s="30"/>
    </row>
    <row r="132" spans="4:11" ht="23.25" x14ac:dyDescent="0.35">
      <c r="D132" s="19"/>
      <c r="E132" s="19"/>
      <c r="F132" s="19"/>
      <c r="G132" s="19"/>
      <c r="H132" s="19"/>
      <c r="I132" s="19"/>
      <c r="J132" s="19"/>
      <c r="K132" s="30"/>
    </row>
    <row r="133" spans="4:11" ht="23.25" x14ac:dyDescent="0.35">
      <c r="D133" s="19"/>
      <c r="E133" s="19"/>
      <c r="F133" s="19"/>
      <c r="G133" s="19"/>
      <c r="H133" s="19"/>
      <c r="I133" s="19"/>
      <c r="J133" s="19"/>
      <c r="K133" s="30"/>
    </row>
    <row r="134" spans="4:11" ht="23.25" x14ac:dyDescent="0.35">
      <c r="D134" s="19"/>
      <c r="E134" s="19"/>
      <c r="F134" s="19"/>
      <c r="G134" s="19"/>
      <c r="H134" s="19"/>
      <c r="I134" s="19"/>
      <c r="J134" s="19"/>
      <c r="K134" s="30"/>
    </row>
    <row r="135" spans="4:11" ht="23.25" x14ac:dyDescent="0.35">
      <c r="D135" s="19"/>
      <c r="E135" s="19"/>
      <c r="F135" s="19"/>
      <c r="G135" s="19"/>
      <c r="H135" s="19"/>
      <c r="I135" s="19"/>
      <c r="J135" s="19"/>
      <c r="K135" s="30"/>
    </row>
    <row r="136" spans="4:11" ht="23.25" x14ac:dyDescent="0.35">
      <c r="D136" s="19"/>
      <c r="E136" s="19"/>
      <c r="F136" s="19"/>
      <c r="G136" s="19"/>
      <c r="H136" s="19"/>
      <c r="I136" s="19"/>
      <c r="J136" s="19"/>
      <c r="K136" s="30"/>
    </row>
    <row r="137" spans="4:11" ht="23.25" x14ac:dyDescent="0.35">
      <c r="D137" s="19"/>
      <c r="E137" s="19"/>
      <c r="F137" s="19"/>
      <c r="G137" s="19"/>
      <c r="H137" s="19"/>
      <c r="I137" s="19"/>
      <c r="J137" s="19"/>
      <c r="K137" s="30"/>
    </row>
    <row r="138" spans="4:11" ht="23.25" x14ac:dyDescent="0.35">
      <c r="D138" s="19"/>
      <c r="E138" s="19"/>
      <c r="F138" s="19"/>
      <c r="G138" s="19"/>
      <c r="H138" s="19"/>
      <c r="I138" s="19"/>
      <c r="J138" s="19"/>
      <c r="K138" s="30"/>
    </row>
    <row r="139" spans="4:11" ht="23.25" x14ac:dyDescent="0.35">
      <c r="D139" s="19"/>
      <c r="E139" s="19"/>
      <c r="F139" s="19"/>
      <c r="G139" s="19"/>
      <c r="H139" s="19"/>
      <c r="I139" s="19"/>
      <c r="J139" s="19"/>
      <c r="K139" s="30"/>
    </row>
    <row r="140" spans="4:11" ht="23.25" x14ac:dyDescent="0.35">
      <c r="D140" s="19"/>
      <c r="E140" s="19"/>
      <c r="F140" s="19"/>
      <c r="G140" s="19"/>
      <c r="H140" s="19"/>
      <c r="I140" s="19"/>
      <c r="J140" s="19"/>
      <c r="K140" s="30"/>
    </row>
    <row r="141" spans="4:11" ht="23.25" x14ac:dyDescent="0.35">
      <c r="D141" s="19"/>
      <c r="E141" s="19"/>
      <c r="F141" s="19"/>
      <c r="G141" s="19"/>
      <c r="H141" s="19"/>
      <c r="I141" s="19"/>
      <c r="J141" s="19"/>
      <c r="K141" s="30"/>
    </row>
    <row r="142" spans="4:11" ht="23.25" x14ac:dyDescent="0.35">
      <c r="D142" s="19"/>
      <c r="E142" s="19"/>
      <c r="F142" s="19"/>
      <c r="G142" s="19"/>
      <c r="H142" s="19"/>
      <c r="I142" s="19"/>
      <c r="J142" s="19"/>
      <c r="K142" s="30"/>
    </row>
    <row r="143" spans="4:11" ht="23.25" x14ac:dyDescent="0.35">
      <c r="D143" s="19"/>
      <c r="E143" s="19"/>
      <c r="F143" s="19"/>
      <c r="G143" s="19"/>
      <c r="H143" s="19"/>
      <c r="I143" s="19"/>
      <c r="J143" s="19"/>
      <c r="K143" s="30"/>
    </row>
    <row r="144" spans="4:11" ht="23.25" x14ac:dyDescent="0.35">
      <c r="D144" s="19"/>
      <c r="E144" s="19"/>
      <c r="F144" s="19"/>
      <c r="G144" s="19"/>
      <c r="H144" s="19"/>
      <c r="I144" s="19"/>
      <c r="J144" s="19"/>
      <c r="K144" s="30"/>
    </row>
    <row r="145" spans="4:11" ht="23.25" x14ac:dyDescent="0.35">
      <c r="D145" s="19"/>
      <c r="E145" s="19"/>
      <c r="F145" s="19"/>
      <c r="G145" s="19"/>
      <c r="H145" s="19"/>
      <c r="I145" s="19"/>
      <c r="J145" s="19"/>
      <c r="K145" s="30"/>
    </row>
    <row r="146" spans="4:11" ht="23.25" x14ac:dyDescent="0.35">
      <c r="D146" s="19"/>
      <c r="E146" s="19"/>
      <c r="F146" s="19"/>
      <c r="G146" s="19"/>
      <c r="H146" s="19"/>
      <c r="I146" s="19"/>
      <c r="J146" s="19"/>
      <c r="K146" s="30"/>
    </row>
    <row r="147" spans="4:11" ht="23.25" x14ac:dyDescent="0.35">
      <c r="D147" s="19"/>
      <c r="E147" s="19"/>
      <c r="F147" s="19"/>
      <c r="G147" s="19"/>
      <c r="H147" s="19"/>
      <c r="I147" s="19"/>
      <c r="J147" s="19"/>
      <c r="K147" s="30"/>
    </row>
    <row r="148" spans="4:11" ht="23.25" x14ac:dyDescent="0.35">
      <c r="D148" s="19"/>
      <c r="E148" s="19"/>
      <c r="F148" s="19"/>
      <c r="G148" s="19"/>
      <c r="H148" s="19"/>
      <c r="I148" s="19"/>
      <c r="J148" s="19"/>
      <c r="K148" s="30"/>
    </row>
    <row r="149" spans="4:11" ht="23.25" x14ac:dyDescent="0.35">
      <c r="D149" s="19"/>
      <c r="E149" s="19"/>
      <c r="F149" s="19"/>
      <c r="G149" s="19"/>
      <c r="H149" s="19"/>
      <c r="I149" s="19"/>
      <c r="J149" s="19"/>
      <c r="K149" s="30"/>
    </row>
    <row r="150" spans="4:11" ht="23.25" x14ac:dyDescent="0.35">
      <c r="D150" s="19"/>
      <c r="E150" s="19"/>
      <c r="F150" s="19"/>
      <c r="G150" s="19"/>
      <c r="H150" s="19"/>
      <c r="I150" s="19"/>
      <c r="J150" s="19"/>
      <c r="K150" s="30"/>
    </row>
    <row r="151" spans="4:11" ht="23.25" x14ac:dyDescent="0.35">
      <c r="D151" s="19"/>
      <c r="E151" s="19"/>
      <c r="F151" s="19"/>
      <c r="G151" s="19"/>
      <c r="H151" s="19"/>
      <c r="I151" s="19"/>
      <c r="J151" s="19"/>
      <c r="K151" s="30"/>
    </row>
    <row r="152" spans="4:11" ht="23.25" x14ac:dyDescent="0.35">
      <c r="D152" s="19"/>
      <c r="E152" s="19"/>
      <c r="F152" s="19"/>
      <c r="G152" s="19"/>
      <c r="H152" s="19"/>
      <c r="I152" s="19"/>
      <c r="J152" s="19"/>
      <c r="K152" s="30"/>
    </row>
    <row r="153" spans="4:11" ht="23.25" x14ac:dyDescent="0.35">
      <c r="D153" s="19"/>
      <c r="E153" s="19"/>
      <c r="F153" s="19"/>
      <c r="G153" s="19"/>
      <c r="H153" s="19"/>
      <c r="I153" s="19"/>
      <c r="J153" s="19"/>
      <c r="K153" s="30"/>
    </row>
    <row r="154" spans="4:11" ht="23.25" x14ac:dyDescent="0.35">
      <c r="D154" s="19"/>
      <c r="E154" s="19"/>
      <c r="F154" s="19"/>
      <c r="G154" s="19"/>
      <c r="H154" s="19"/>
      <c r="I154" s="19"/>
      <c r="J154" s="19"/>
      <c r="K154" s="30"/>
    </row>
    <row r="155" spans="4:11" ht="23.25" x14ac:dyDescent="0.35">
      <c r="D155" s="19"/>
      <c r="E155" s="19"/>
      <c r="F155" s="19"/>
      <c r="G155" s="19"/>
      <c r="H155" s="19"/>
      <c r="I155" s="19"/>
      <c r="J155" s="19"/>
      <c r="K155" s="30"/>
    </row>
    <row r="156" spans="4:11" ht="23.25" x14ac:dyDescent="0.35">
      <c r="D156" s="19"/>
      <c r="E156" s="19"/>
      <c r="F156" s="19"/>
      <c r="G156" s="19"/>
      <c r="H156" s="19"/>
      <c r="I156" s="19"/>
      <c r="J156" s="19"/>
      <c r="K156" s="30"/>
    </row>
    <row r="157" spans="4:11" ht="23.25" x14ac:dyDescent="0.35">
      <c r="D157" s="19"/>
      <c r="E157" s="19"/>
      <c r="F157" s="19"/>
      <c r="G157" s="19"/>
      <c r="H157" s="19"/>
      <c r="I157" s="19"/>
      <c r="J157" s="19"/>
      <c r="K157" s="30"/>
    </row>
    <row r="158" spans="4:11" ht="23.25" x14ac:dyDescent="0.35">
      <c r="D158" s="19"/>
      <c r="E158" s="19"/>
      <c r="F158" s="19"/>
      <c r="G158" s="19"/>
      <c r="H158" s="19"/>
      <c r="I158" s="19"/>
      <c r="J158" s="19"/>
      <c r="K158" s="30"/>
    </row>
    <row r="159" spans="4:11" ht="23.25" x14ac:dyDescent="0.35">
      <c r="D159" s="19"/>
      <c r="E159" s="19"/>
      <c r="F159" s="19"/>
      <c r="G159" s="19"/>
      <c r="H159" s="19"/>
      <c r="I159" s="19"/>
      <c r="J159" s="19"/>
      <c r="K159" s="30"/>
    </row>
    <row r="160" spans="4:11" ht="23.25" x14ac:dyDescent="0.35">
      <c r="D160" s="19"/>
      <c r="E160" s="19"/>
      <c r="F160" s="19"/>
      <c r="G160" s="19"/>
      <c r="H160" s="19"/>
      <c r="I160" s="19"/>
      <c r="J160" s="19"/>
      <c r="K160" s="30"/>
    </row>
    <row r="161" spans="4:11" ht="23.25" x14ac:dyDescent="0.35">
      <c r="D161" s="19"/>
      <c r="E161" s="19"/>
      <c r="F161" s="19"/>
      <c r="G161" s="19"/>
      <c r="H161" s="19"/>
      <c r="I161" s="19"/>
      <c r="J161" s="19"/>
      <c r="K161" s="30"/>
    </row>
    <row r="162" spans="4:11" ht="23.25" x14ac:dyDescent="0.35">
      <c r="D162" s="19"/>
      <c r="E162" s="19"/>
      <c r="F162" s="19"/>
      <c r="G162" s="19"/>
      <c r="H162" s="19"/>
      <c r="I162" s="19"/>
      <c r="J162" s="19"/>
      <c r="K162" s="30"/>
    </row>
    <row r="163" spans="4:11" ht="23.25" x14ac:dyDescent="0.35">
      <c r="D163" s="19"/>
      <c r="E163" s="19"/>
      <c r="F163" s="19"/>
      <c r="G163" s="19"/>
      <c r="H163" s="19"/>
      <c r="I163" s="19"/>
      <c r="J163" s="19"/>
      <c r="K163" s="30"/>
    </row>
    <row r="164" spans="4:11" ht="23.25" x14ac:dyDescent="0.35">
      <c r="D164" s="19"/>
      <c r="E164" s="19"/>
      <c r="F164" s="19"/>
      <c r="G164" s="19"/>
      <c r="H164" s="19"/>
      <c r="I164" s="19"/>
      <c r="J164" s="19"/>
      <c r="K164" s="30"/>
    </row>
    <row r="165" spans="4:11" ht="23.25" x14ac:dyDescent="0.35">
      <c r="D165" s="19"/>
      <c r="E165" s="19"/>
      <c r="F165" s="19"/>
      <c r="G165" s="19"/>
      <c r="H165" s="19"/>
      <c r="I165" s="19"/>
      <c r="J165" s="19"/>
      <c r="K165" s="30"/>
    </row>
    <row r="166" spans="4:11" ht="23.25" x14ac:dyDescent="0.35">
      <c r="D166" s="19"/>
      <c r="E166" s="19"/>
      <c r="F166" s="19"/>
      <c r="G166" s="19"/>
      <c r="H166" s="19"/>
      <c r="I166" s="19"/>
      <c r="J166" s="19"/>
      <c r="K166" s="30"/>
    </row>
    <row r="167" spans="4:11" ht="23.25" x14ac:dyDescent="0.35">
      <c r="D167" s="19"/>
      <c r="E167" s="19"/>
      <c r="F167" s="19"/>
      <c r="G167" s="19"/>
      <c r="H167" s="19"/>
      <c r="I167" s="19"/>
      <c r="J167" s="19"/>
      <c r="K167" s="30"/>
    </row>
    <row r="168" spans="4:11" ht="23.25" x14ac:dyDescent="0.35">
      <c r="D168" s="19"/>
      <c r="E168" s="19"/>
      <c r="F168" s="19"/>
      <c r="G168" s="19"/>
      <c r="H168" s="19"/>
      <c r="I168" s="19"/>
      <c r="J168" s="19"/>
      <c r="K168" s="30"/>
    </row>
    <row r="169" spans="4:11" ht="23.25" x14ac:dyDescent="0.35">
      <c r="D169" s="19"/>
      <c r="E169" s="19"/>
      <c r="F169" s="19"/>
      <c r="G169" s="19"/>
      <c r="H169" s="19"/>
      <c r="I169" s="19"/>
      <c r="J169" s="19"/>
      <c r="K169" s="30"/>
    </row>
    <row r="170" spans="4:11" ht="23.25" x14ac:dyDescent="0.35">
      <c r="D170" s="19"/>
      <c r="E170" s="19"/>
      <c r="F170" s="19"/>
      <c r="G170" s="19"/>
      <c r="H170" s="19"/>
      <c r="I170" s="19"/>
      <c r="J170" s="19"/>
      <c r="K170" s="30"/>
    </row>
    <row r="171" spans="4:11" ht="23.25" x14ac:dyDescent="0.35">
      <c r="D171" s="19"/>
      <c r="E171" s="19"/>
      <c r="F171" s="19"/>
      <c r="G171" s="19"/>
      <c r="H171" s="19"/>
      <c r="I171" s="19"/>
      <c r="J171" s="19"/>
      <c r="K171" s="30"/>
    </row>
  </sheetData>
  <mergeCells count="24">
    <mergeCell ref="A15:C15"/>
    <mergeCell ref="A24:C24"/>
    <mergeCell ref="A31:C31"/>
    <mergeCell ref="A39:C39"/>
    <mergeCell ref="A46:C46"/>
    <mergeCell ref="A25:A30"/>
    <mergeCell ref="A32:A38"/>
    <mergeCell ref="A40:A45"/>
    <mergeCell ref="A56:C56"/>
    <mergeCell ref="K3:K4"/>
    <mergeCell ref="A1:K1"/>
    <mergeCell ref="A2:K2"/>
    <mergeCell ref="A3:A4"/>
    <mergeCell ref="C3:C4"/>
    <mergeCell ref="D3:D4"/>
    <mergeCell ref="E3:E4"/>
    <mergeCell ref="F3:F4"/>
    <mergeCell ref="G3:G4"/>
    <mergeCell ref="H3:I3"/>
    <mergeCell ref="J3:J4"/>
    <mergeCell ref="B3:B4"/>
    <mergeCell ref="A47:A55"/>
    <mergeCell ref="A5:A14"/>
    <mergeCell ref="A16:A23"/>
  </mergeCells>
  <printOptions horizontalCentered="1"/>
  <pageMargins left="0.25" right="0.25" top="0.5" bottom="0.25" header="0.3" footer="0.3"/>
  <pageSetup paperSize="9" scale="43" orientation="landscape" r:id="rId1"/>
  <headerFooter>
    <oddFooter>Page &amp;P</oddFooter>
  </headerFooter>
  <rowBreaks count="1" manualBreakCount="1">
    <brk id="3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view="pageBreakPreview" zoomScale="40" zoomScaleNormal="40" zoomScaleSheetLayoutView="40" workbookViewId="0">
      <selection activeCell="D6" sqref="D6"/>
    </sheetView>
  </sheetViews>
  <sheetFormatPr defaultRowHeight="13.5" x14ac:dyDescent="0.25"/>
  <cols>
    <col min="1" max="1" width="17" style="1" customWidth="1"/>
    <col min="2" max="2" width="28.28515625" style="1" customWidth="1"/>
    <col min="3" max="10" width="29.5703125" style="1" customWidth="1"/>
    <col min="11" max="11" width="16" style="1" customWidth="1"/>
    <col min="12" max="12" width="22.7109375" style="1" customWidth="1"/>
    <col min="13" max="13" width="25.5703125" style="1" customWidth="1"/>
    <col min="14" max="14" width="33.85546875" style="1" customWidth="1"/>
    <col min="15" max="15" width="24.85546875" style="1" customWidth="1"/>
    <col min="16" max="16" width="17" style="1" customWidth="1"/>
    <col min="17" max="17" width="9.140625" style="1"/>
    <col min="18" max="18" width="19.140625" style="1" customWidth="1"/>
    <col min="19" max="16384" width="9.140625" style="1"/>
  </cols>
  <sheetData>
    <row r="1" spans="1:18" ht="60.7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8" ht="72" customHeight="1" x14ac:dyDescent="0.25">
      <c r="A2" s="67" t="s">
        <v>85</v>
      </c>
      <c r="B2" s="67"/>
      <c r="C2" s="67"/>
      <c r="D2" s="67"/>
      <c r="E2" s="67"/>
      <c r="F2" s="67"/>
      <c r="G2" s="67"/>
      <c r="H2" s="67"/>
      <c r="I2" s="67"/>
      <c r="J2" s="67"/>
    </row>
    <row r="3" spans="1:18" s="2" customFormat="1" ht="68.25" customHeight="1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20</v>
      </c>
    </row>
    <row r="4" spans="1:18" ht="61.5" customHeight="1" x14ac:dyDescent="0.25">
      <c r="A4" s="13">
        <v>1</v>
      </c>
      <c r="B4" s="14" t="s">
        <v>10</v>
      </c>
      <c r="C4" s="20">
        <f>+'Talukwise  FEBRUARY-21'!D15</f>
        <v>0.97030257936507947</v>
      </c>
      <c r="D4" s="20">
        <f>+'Talukwise  FEBRUARY-21'!E15</f>
        <v>0.69627645502645497</v>
      </c>
      <c r="E4" s="20">
        <f>+'Talukwise  FEBRUARY-21'!F15</f>
        <v>0.96257771164021155</v>
      </c>
      <c r="F4" s="20">
        <f>+'Talukwise  FEBRUARY-21'!G15</f>
        <v>0.98511959876543209</v>
      </c>
      <c r="G4" s="20">
        <f>+'Talukwise  FEBRUARY-21'!H15</f>
        <v>0.28392361111111114</v>
      </c>
      <c r="H4" s="20">
        <f>+'Talukwise  FEBRUARY-21'!I15</f>
        <v>0.32420138888888889</v>
      </c>
      <c r="I4" s="20">
        <f>+'Talukwise  FEBRUARY-21'!J15</f>
        <v>0.60812500000000003</v>
      </c>
      <c r="J4" s="20">
        <f>+'Talukwise  FEBRUARY-21'!K15</f>
        <v>0.27126302083333337</v>
      </c>
    </row>
    <row r="5" spans="1:18" ht="61.5" customHeight="1" x14ac:dyDescent="0.25">
      <c r="A5" s="13">
        <v>2</v>
      </c>
      <c r="B5" s="15" t="s">
        <v>11</v>
      </c>
      <c r="C5" s="20">
        <f>+'Talukwise  FEBRUARY-21'!D24</f>
        <v>0.97921874999999992</v>
      </c>
      <c r="D5" s="20">
        <f>+'Talukwise  FEBRUARY-21'!E24</f>
        <v>0.97260995370370373</v>
      </c>
      <c r="E5" s="20">
        <f>+'Talukwise  FEBRUARY-21'!F24</f>
        <v>0.96343364197530867</v>
      </c>
      <c r="F5" s="20">
        <f>+'Talukwise  FEBRUARY-21'!G24</f>
        <v>0.9789537037037036</v>
      </c>
      <c r="G5" s="20">
        <f>+'Talukwise  FEBRUARY-21'!H24</f>
        <v>0</v>
      </c>
      <c r="H5" s="20">
        <f>+'Talukwise  FEBRUARY-21'!I24</f>
        <v>0</v>
      </c>
      <c r="I5" s="20">
        <f>+'Talukwise  FEBRUARY-21'!J24</f>
        <v>0</v>
      </c>
      <c r="J5" s="20">
        <f>+'Talukwise  FEBRUARY-21'!K24</f>
        <v>0.28383487654320988</v>
      </c>
    </row>
    <row r="6" spans="1:18" ht="61.5" customHeight="1" x14ac:dyDescent="0.35">
      <c r="A6" s="13">
        <v>3</v>
      </c>
      <c r="B6" s="14" t="s">
        <v>12</v>
      </c>
      <c r="C6" s="20">
        <f>+'Talukwise  FEBRUARY-21'!D31</f>
        <v>0.96164158950617296</v>
      </c>
      <c r="D6" s="20">
        <f>+'Talukwise  FEBRUARY-21'!E31</f>
        <v>0.97956018518518517</v>
      </c>
      <c r="E6" s="20">
        <f>+'Talukwise  FEBRUARY-21'!F31</f>
        <v>0.95171103395061729</v>
      </c>
      <c r="F6" s="20">
        <f>+'Talukwise  FEBRUARY-21'!G31</f>
        <v>0.97012731481481485</v>
      </c>
      <c r="G6" s="20">
        <f>+'Talukwise  FEBRUARY-21'!H31</f>
        <v>0</v>
      </c>
      <c r="H6" s="20">
        <f>+'Talukwise  FEBRUARY-21'!I31</f>
        <v>0</v>
      </c>
      <c r="I6" s="20">
        <f>+'Talukwise  FEBRUARY-21'!J31</f>
        <v>0</v>
      </c>
      <c r="J6" s="20">
        <f>+'Talukwise  FEBRUARY-21'!K31</f>
        <v>0.28047839506172839</v>
      </c>
      <c r="O6" s="8">
        <v>0.97608796296296296</v>
      </c>
      <c r="P6" s="9"/>
      <c r="Q6" s="9"/>
      <c r="R6" s="72" t="s">
        <v>21</v>
      </c>
    </row>
    <row r="7" spans="1:18" ht="61.5" customHeight="1" x14ac:dyDescent="0.35">
      <c r="A7" s="13">
        <v>4</v>
      </c>
      <c r="B7" s="14" t="s">
        <v>13</v>
      </c>
      <c r="C7" s="20">
        <f>+'Talukwise  FEBRUARY-21'!D39</f>
        <v>0.98273148148148137</v>
      </c>
      <c r="D7" s="20">
        <f>+'Talukwise  FEBRUARY-21'!E39</f>
        <v>0.98826851851851849</v>
      </c>
      <c r="E7" s="20">
        <f>+'Talukwise  FEBRUARY-21'!F39</f>
        <v>0.9797999338624338</v>
      </c>
      <c r="F7" s="20">
        <f>+'Talukwise  FEBRUARY-21'!G39</f>
        <v>0.98315277777777776</v>
      </c>
      <c r="G7" s="20">
        <f>+'Talukwise  FEBRUARY-21'!H39</f>
        <v>0.28730902777777778</v>
      </c>
      <c r="H7" s="20">
        <f>+'Talukwise  FEBRUARY-21'!I39</f>
        <v>0.37037037037037041</v>
      </c>
      <c r="I7" s="20">
        <f>+'Talukwise  FEBRUARY-21'!J39</f>
        <v>0.65767939814814813</v>
      </c>
      <c r="J7" s="20">
        <f>+'Talukwise  FEBRUARY-21'!K39</f>
        <v>0.28941633597883598</v>
      </c>
      <c r="M7" s="1" t="s">
        <v>23</v>
      </c>
      <c r="O7" s="8"/>
      <c r="P7" s="9"/>
      <c r="Q7" s="9"/>
      <c r="R7" s="72"/>
    </row>
    <row r="8" spans="1:18" ht="61.5" customHeight="1" x14ac:dyDescent="0.35">
      <c r="A8" s="13">
        <v>5</v>
      </c>
      <c r="B8" s="14" t="s">
        <v>14</v>
      </c>
      <c r="C8" s="20">
        <f>+'Talukwise  FEBRUARY-21'!D46</f>
        <v>0.85393673108358037</v>
      </c>
      <c r="D8" s="20">
        <f>+'Talukwise  FEBRUARY-21'!E46</f>
        <v>0.98152006172839501</v>
      </c>
      <c r="E8" s="20">
        <f>+'Talukwise  FEBRUARY-21'!F46</f>
        <v>0.96289930555555536</v>
      </c>
      <c r="F8" s="20">
        <f>+'Talukwise  FEBRUARY-21'!G46</f>
        <v>0.98050636574074068</v>
      </c>
      <c r="G8" s="20">
        <f>+'Talukwise  FEBRUARY-21'!H46</f>
        <v>0.28252314814814816</v>
      </c>
      <c r="H8" s="20">
        <f>+'Talukwise  FEBRUARY-21'!I46</f>
        <v>0.35872685185185182</v>
      </c>
      <c r="I8" s="20">
        <f>+'Talukwise  FEBRUARY-21'!J46</f>
        <v>0.64124999999999999</v>
      </c>
      <c r="J8" s="20">
        <f>+'Talukwise  FEBRUARY-21'!K46</f>
        <v>0.28786265432098768</v>
      </c>
      <c r="O8" s="8">
        <v>0.97913194444444451</v>
      </c>
      <c r="P8" s="9"/>
      <c r="Q8" s="9"/>
      <c r="R8" s="72" t="s">
        <v>4</v>
      </c>
    </row>
    <row r="9" spans="1:18" ht="61.5" customHeight="1" x14ac:dyDescent="0.35">
      <c r="A9" s="13">
        <v>6</v>
      </c>
      <c r="B9" s="14" t="s">
        <v>15</v>
      </c>
      <c r="C9" s="20">
        <f>+'Talukwise  FEBRUARY-21'!D56</f>
        <v>0.97342978395061719</v>
      </c>
      <c r="D9" s="20">
        <v>0.97411844135802461</v>
      </c>
      <c r="E9" s="20">
        <v>0.96504243827160485</v>
      </c>
      <c r="F9" s="20">
        <v>0.96918595679012343</v>
      </c>
      <c r="G9" s="20">
        <v>0</v>
      </c>
      <c r="H9" s="20">
        <v>0</v>
      </c>
      <c r="I9" s="20">
        <v>0</v>
      </c>
      <c r="J9" s="20">
        <v>0.27982124485596704</v>
      </c>
      <c r="O9" s="8"/>
      <c r="P9" s="9"/>
      <c r="Q9" s="9"/>
      <c r="R9" s="72"/>
    </row>
    <row r="10" spans="1:18" ht="75" customHeight="1" x14ac:dyDescent="0.35">
      <c r="A10" s="69" t="s">
        <v>16</v>
      </c>
      <c r="B10" s="70"/>
      <c r="C10" s="16">
        <f>AVERAGE(C4:C9)</f>
        <v>0.9535434858978219</v>
      </c>
      <c r="D10" s="16">
        <f t="shared" ref="D10:J10" si="0">AVERAGE(D4:D9)</f>
        <v>0.93205893592004696</v>
      </c>
      <c r="E10" s="16">
        <f t="shared" si="0"/>
        <v>0.96424401087595546</v>
      </c>
      <c r="F10" s="16">
        <f t="shared" si="0"/>
        <v>0.97784095293209872</v>
      </c>
      <c r="G10" s="16">
        <f>AVERAGE(G4,G7,G8)</f>
        <v>0.28458526234567899</v>
      </c>
      <c r="H10" s="16">
        <f t="shared" ref="H10:I10" si="1">AVERAGE(H4,H7,H8)</f>
        <v>0.35109953703703706</v>
      </c>
      <c r="I10" s="16">
        <f t="shared" si="1"/>
        <v>0.63568479938271605</v>
      </c>
      <c r="J10" s="16">
        <f t="shared" si="0"/>
        <v>0.28211275459901036</v>
      </c>
      <c r="O10" s="8">
        <v>0.97202546296296299</v>
      </c>
      <c r="P10" s="9"/>
      <c r="Q10" s="9"/>
      <c r="R10" s="73" t="s">
        <v>22</v>
      </c>
    </row>
    <row r="11" spans="1:18" s="3" customFormat="1" ht="105" customHeight="1" x14ac:dyDescent="0.35">
      <c r="A11" s="68" t="s">
        <v>17</v>
      </c>
      <c r="B11" s="68"/>
      <c r="C11" s="17">
        <v>1</v>
      </c>
      <c r="D11" s="17">
        <v>1</v>
      </c>
      <c r="E11" s="17">
        <v>1</v>
      </c>
      <c r="F11" s="17">
        <v>1</v>
      </c>
      <c r="G11" s="17">
        <v>0.29166666666666669</v>
      </c>
      <c r="H11" s="17">
        <v>0.375</v>
      </c>
      <c r="I11" s="17">
        <v>0.66666666666666663</v>
      </c>
      <c r="J11" s="17">
        <v>0.29166666666666669</v>
      </c>
      <c r="O11" s="10"/>
      <c r="P11" s="11"/>
      <c r="Q11" s="11"/>
      <c r="R11" s="74"/>
    </row>
    <row r="12" spans="1:18" ht="23.25" x14ac:dyDescent="0.35">
      <c r="O12" s="8">
        <v>0.9590277777777777</v>
      </c>
      <c r="P12" s="9"/>
      <c r="Q12" s="9"/>
      <c r="R12" s="73" t="s">
        <v>5</v>
      </c>
    </row>
    <row r="13" spans="1:18" ht="23.25" x14ac:dyDescent="0.35">
      <c r="O13" s="8"/>
      <c r="P13" s="9"/>
      <c r="Q13" s="9"/>
      <c r="R13" s="74"/>
    </row>
    <row r="14" spans="1:18" ht="23.25" x14ac:dyDescent="0.35">
      <c r="M14" s="7">
        <v>0.3581597222222222</v>
      </c>
      <c r="O14" s="8">
        <v>0.25641203703703702</v>
      </c>
      <c r="P14" s="9"/>
      <c r="Q14" s="9"/>
      <c r="R14" s="71" t="s">
        <v>19</v>
      </c>
    </row>
    <row r="15" spans="1:18" s="3" customFormat="1" ht="23.25" x14ac:dyDescent="0.35">
      <c r="M15" s="6"/>
      <c r="O15" s="10"/>
      <c r="P15" s="11"/>
      <c r="Q15" s="11"/>
      <c r="R15" s="71"/>
    </row>
    <row r="16" spans="1:18" s="3" customFormat="1" ht="23.25" x14ac:dyDescent="0.35">
      <c r="O16" s="12">
        <v>0.26686342592592593</v>
      </c>
      <c r="P16" s="11"/>
      <c r="Q16" s="11"/>
      <c r="R16" s="71" t="s">
        <v>20</v>
      </c>
    </row>
    <row r="17" spans="15:18" s="3" customFormat="1" ht="23.25" x14ac:dyDescent="0.35">
      <c r="O17" s="12"/>
      <c r="P17" s="11"/>
      <c r="Q17" s="11"/>
      <c r="R17" s="71"/>
    </row>
    <row r="18" spans="15:18" s="3" customFormat="1" ht="15" x14ac:dyDescent="0.25"/>
    <row r="19" spans="15:18" s="3" customFormat="1" ht="15" x14ac:dyDescent="0.25"/>
    <row r="20" spans="15:18" s="3" customFormat="1" ht="15" x14ac:dyDescent="0.25"/>
    <row r="21" spans="15:18" s="3" customFormat="1" ht="15" x14ac:dyDescent="0.25"/>
    <row r="22" spans="15:18" s="3" customFormat="1" ht="15" x14ac:dyDescent="0.25"/>
    <row r="23" spans="15:18" s="3" customFormat="1" ht="15" x14ac:dyDescent="0.25"/>
    <row r="24" spans="15:18" s="3" customFormat="1" ht="15" x14ac:dyDescent="0.25"/>
    <row r="25" spans="15:18" s="3" customFormat="1" ht="15" x14ac:dyDescent="0.25"/>
    <row r="26" spans="15:18" s="3" customFormat="1" ht="15" x14ac:dyDescent="0.25"/>
    <row r="27" spans="15:18" s="3" customFormat="1" ht="15" x14ac:dyDescent="0.25"/>
    <row r="28" spans="15:18" s="3" customFormat="1" ht="15" x14ac:dyDescent="0.25"/>
    <row r="29" spans="15:18" s="3" customFormat="1" ht="15" x14ac:dyDescent="0.25"/>
    <row r="30" spans="15:18" s="3" customFormat="1" ht="15" x14ac:dyDescent="0.25"/>
    <row r="31" spans="15:18" s="3" customFormat="1" ht="15" x14ac:dyDescent="0.25"/>
    <row r="32" spans="15:18" s="3" customFormat="1" ht="15" x14ac:dyDescent="0.25"/>
    <row r="33" s="3" customFormat="1" ht="15" x14ac:dyDescent="0.25"/>
    <row r="34" s="3" customFormat="1" ht="15" x14ac:dyDescent="0.25"/>
    <row r="35" s="3" customFormat="1" ht="15" x14ac:dyDescent="0.25"/>
    <row r="36" s="3" customFormat="1" ht="15" x14ac:dyDescent="0.25"/>
    <row r="37" s="3" customFormat="1" ht="15" x14ac:dyDescent="0.25"/>
    <row r="38" s="3" customFormat="1" ht="15" x14ac:dyDescent="0.25"/>
    <row r="39" s="3" customFormat="1" ht="15" x14ac:dyDescent="0.25"/>
    <row r="40" s="3" customFormat="1" ht="15" x14ac:dyDescent="0.25"/>
    <row r="41" s="3" customFormat="1" ht="15" x14ac:dyDescent="0.25"/>
    <row r="42" s="3" customFormat="1" ht="15" x14ac:dyDescent="0.25"/>
    <row r="43" s="3" customFormat="1" ht="15" x14ac:dyDescent="0.25"/>
    <row r="44" s="3" customFormat="1" ht="15" x14ac:dyDescent="0.25"/>
    <row r="45" s="3" customFormat="1" ht="15" x14ac:dyDescent="0.25"/>
    <row r="46" s="3" customFormat="1" ht="103.5" customHeight="1" x14ac:dyDescent="0.25"/>
  </sheetData>
  <mergeCells count="10">
    <mergeCell ref="A1:J1"/>
    <mergeCell ref="A2:J2"/>
    <mergeCell ref="A11:B11"/>
    <mergeCell ref="A10:B10"/>
    <mergeCell ref="R16:R17"/>
    <mergeCell ref="R6:R7"/>
    <mergeCell ref="R8:R9"/>
    <mergeCell ref="R10:R11"/>
    <mergeCell ref="R12:R13"/>
    <mergeCell ref="R14:R15"/>
  </mergeCells>
  <printOptions horizontalCentered="1"/>
  <pageMargins left="0.25" right="0.25" top="0.25" bottom="0.2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Talukwise  FEBRUARY-21</vt:lpstr>
      <vt:lpstr>AVG. DISTRICTWISE  FEBUARY-2021</vt:lpstr>
      <vt:lpstr>'AVG. DISTRICTWISE  FEBUARY-2021'!Print_Area</vt:lpstr>
      <vt:lpstr>'Talukwise  FEBRUARY-21'!Print_Area</vt:lpstr>
      <vt:lpstr>'Talukwise  FEBRUARY-21'!Print_Titles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ASUS</cp:lastModifiedBy>
  <cp:lastPrinted>2021-04-05T11:35:00Z</cp:lastPrinted>
  <dcterms:created xsi:type="dcterms:W3CDTF">2019-10-04T07:36:51Z</dcterms:created>
  <dcterms:modified xsi:type="dcterms:W3CDTF">2021-04-19T07:56:14Z</dcterms:modified>
</cp:coreProperties>
</file>