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SCADA\"/>
    </mc:Choice>
  </mc:AlternateContent>
  <xr:revisionPtr revIDLastSave="0" documentId="8_{9030D895-EC72-44F7-B176-D07464FB9FDF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SCADA GRAPH-2021 " sheetId="1" r:id="rId1"/>
    <sheet name="SCADA GRAPH-2021  (2)" sheetId="2" r:id="rId2"/>
  </sheets>
  <definedNames>
    <definedName name="_xlnm.Print_Area" localSheetId="0">'SCADA GRAPH-2021 '!$A$1:$AE$157</definedName>
    <definedName name="_xlnm.Print_Area" localSheetId="1">'SCADA GRAPH-2021  (2)'!$A$1:$AC$34</definedName>
    <definedName name="_xlnm.Print_Titles" localSheetId="0">'SCADA GRAPH-2021 '!$1:$3</definedName>
    <definedName name="_xlnm.Print_Titles" localSheetId="1">'SCADA GRAPH-2021  (2)'!$2:$2</definedName>
  </definedNames>
  <calcPr calcId="191029"/>
</workbook>
</file>

<file path=xl/calcChain.xml><?xml version="1.0" encoding="utf-8"?>
<calcChain xmlns="http://schemas.openxmlformats.org/spreadsheetml/2006/main">
  <c r="AB34" i="2" l="1"/>
  <c r="AA34" i="2"/>
  <c r="Z34" i="2"/>
  <c r="AA154" i="1" l="1"/>
  <c r="AB154" i="1"/>
  <c r="AA155" i="1"/>
  <c r="AB155" i="1"/>
  <c r="AA156" i="1"/>
  <c r="AB156" i="1"/>
  <c r="AC157" i="1"/>
  <c r="AB157" i="1"/>
  <c r="AA157" i="1"/>
  <c r="AC156" i="1"/>
  <c r="AC155" i="1"/>
  <c r="AC154" i="1"/>
  <c r="AC152" i="1" l="1"/>
  <c r="AB152" i="1"/>
  <c r="AA152" i="1"/>
  <c r="AC151" i="1"/>
  <c r="AB151" i="1"/>
  <c r="AA151" i="1"/>
  <c r="AC150" i="1"/>
  <c r="AB150" i="1"/>
  <c r="AA150" i="1"/>
  <c r="AC149" i="1"/>
  <c r="AB149" i="1"/>
  <c r="AA149" i="1"/>
  <c r="Z33" i="2"/>
  <c r="AA33" i="2"/>
  <c r="AB33" i="2"/>
  <c r="Z29" i="2" l="1"/>
  <c r="AA29" i="2"/>
  <c r="AB29" i="2"/>
  <c r="Z30" i="2"/>
  <c r="AA30" i="2"/>
  <c r="AB30" i="2"/>
  <c r="Z31" i="2"/>
  <c r="AA31" i="2"/>
  <c r="AB31" i="2"/>
  <c r="Z32" i="2"/>
  <c r="AA32" i="2"/>
  <c r="AB32" i="2"/>
  <c r="AC147" i="1" l="1"/>
  <c r="AB147" i="1"/>
  <c r="AA147" i="1"/>
  <c r="AC146" i="1"/>
  <c r="AB146" i="1"/>
  <c r="AA146" i="1"/>
  <c r="AC145" i="1"/>
  <c r="AB145" i="1"/>
  <c r="AA145" i="1"/>
  <c r="AC144" i="1"/>
  <c r="AB144" i="1"/>
  <c r="AA144" i="1"/>
  <c r="AC142" i="1"/>
  <c r="AB142" i="1"/>
  <c r="AA142" i="1"/>
  <c r="AC141" i="1"/>
  <c r="AB141" i="1"/>
  <c r="AA141" i="1"/>
  <c r="AC140" i="1"/>
  <c r="AB140" i="1"/>
  <c r="AA140" i="1"/>
  <c r="AC139" i="1"/>
  <c r="AB139" i="1"/>
  <c r="AA139" i="1"/>
  <c r="AC137" i="1"/>
  <c r="AB137" i="1"/>
  <c r="AA137" i="1"/>
  <c r="AC136" i="1"/>
  <c r="AB136" i="1"/>
  <c r="AA136" i="1"/>
  <c r="AC135" i="1"/>
  <c r="AB135" i="1"/>
  <c r="AA135" i="1"/>
  <c r="AC134" i="1"/>
  <c r="AB134" i="1"/>
  <c r="AA134" i="1"/>
  <c r="AC132" i="1"/>
  <c r="AB132" i="1"/>
  <c r="AA132" i="1"/>
  <c r="AC131" i="1"/>
  <c r="AB131" i="1"/>
  <c r="AA131" i="1"/>
  <c r="AC130" i="1"/>
  <c r="AB130" i="1"/>
  <c r="AA130" i="1"/>
  <c r="AC129" i="1"/>
  <c r="AB129" i="1"/>
  <c r="AA129" i="1"/>
  <c r="Z5" i="2" l="1"/>
  <c r="AA5" i="2"/>
  <c r="AB5" i="2"/>
  <c r="Z6" i="2"/>
  <c r="AA6" i="2"/>
  <c r="AB6" i="2"/>
  <c r="Z7" i="2"/>
  <c r="AA7" i="2"/>
  <c r="AB7" i="2"/>
  <c r="Z8" i="2"/>
  <c r="AA8" i="2"/>
  <c r="AB8" i="2"/>
  <c r="Z9" i="2"/>
  <c r="AA9" i="2"/>
  <c r="AB9" i="2"/>
  <c r="Z10" i="2"/>
  <c r="AA10" i="2"/>
  <c r="AB10" i="2"/>
  <c r="Z11" i="2"/>
  <c r="AA11" i="2"/>
  <c r="AB11" i="2"/>
  <c r="Z12" i="2"/>
  <c r="AA12" i="2"/>
  <c r="AB12" i="2"/>
  <c r="Z13" i="2"/>
  <c r="AA13" i="2"/>
  <c r="AB13" i="2"/>
  <c r="Z14" i="2"/>
  <c r="AA14" i="2"/>
  <c r="AB14" i="2"/>
  <c r="Z15" i="2"/>
  <c r="AA15" i="2"/>
  <c r="AB15" i="2"/>
  <c r="Z16" i="2"/>
  <c r="AA16" i="2"/>
  <c r="AB16" i="2"/>
  <c r="Z17" i="2"/>
  <c r="AA17" i="2"/>
  <c r="AB17" i="2"/>
  <c r="Z18" i="2"/>
  <c r="AA18" i="2"/>
  <c r="AB18" i="2"/>
  <c r="Z19" i="2"/>
  <c r="AA19" i="2"/>
  <c r="AB19" i="2"/>
  <c r="Z20" i="2"/>
  <c r="AA20" i="2"/>
  <c r="AB20" i="2"/>
  <c r="Z21" i="2"/>
  <c r="AA21" i="2"/>
  <c r="AB21" i="2"/>
  <c r="Z22" i="2"/>
  <c r="AA22" i="2"/>
  <c r="AB22" i="2"/>
  <c r="Z23" i="2"/>
  <c r="AA23" i="2"/>
  <c r="AB23" i="2"/>
  <c r="Z24" i="2"/>
  <c r="AA24" i="2"/>
  <c r="AB24" i="2"/>
  <c r="Z25" i="2"/>
  <c r="AA25" i="2"/>
  <c r="AB25" i="2"/>
  <c r="Z26" i="2"/>
  <c r="AA26" i="2"/>
  <c r="AB26" i="2"/>
  <c r="Z27" i="2"/>
  <c r="AA27" i="2"/>
  <c r="AB27" i="2"/>
  <c r="Z28" i="2"/>
  <c r="AA28" i="2"/>
  <c r="AB28" i="2"/>
  <c r="AB4" i="2"/>
  <c r="AA4" i="2"/>
  <c r="Z4" i="2"/>
  <c r="AC127" i="1" l="1"/>
  <c r="AB127" i="1"/>
  <c r="AA127" i="1"/>
  <c r="AC126" i="1"/>
  <c r="AB126" i="1"/>
  <c r="AA126" i="1"/>
  <c r="AC125" i="1"/>
  <c r="AB125" i="1"/>
  <c r="AA125" i="1"/>
  <c r="AC124" i="1"/>
  <c r="AB124" i="1"/>
  <c r="AA124" i="1"/>
  <c r="AC122" i="1"/>
  <c r="AB122" i="1"/>
  <c r="AA122" i="1"/>
  <c r="AC121" i="1"/>
  <c r="AB121" i="1"/>
  <c r="AA121" i="1"/>
  <c r="AC120" i="1"/>
  <c r="AB120" i="1"/>
  <c r="AA120" i="1"/>
  <c r="AC119" i="1"/>
  <c r="AB119" i="1"/>
  <c r="AA119" i="1"/>
  <c r="AC117" i="1"/>
  <c r="AB117" i="1"/>
  <c r="AA117" i="1"/>
  <c r="AC116" i="1"/>
  <c r="AB116" i="1"/>
  <c r="AA116" i="1"/>
  <c r="AC115" i="1"/>
  <c r="AB115" i="1"/>
  <c r="AA115" i="1"/>
  <c r="AC114" i="1"/>
  <c r="AB114" i="1"/>
  <c r="AA114" i="1"/>
  <c r="AC112" i="1"/>
  <c r="AB112" i="1"/>
  <c r="AA112" i="1"/>
  <c r="AC111" i="1"/>
  <c r="AB111" i="1"/>
  <c r="AA111" i="1"/>
  <c r="AC110" i="1"/>
  <c r="AB110" i="1"/>
  <c r="AA110" i="1"/>
  <c r="AC109" i="1"/>
  <c r="AB109" i="1"/>
  <c r="AA109" i="1"/>
  <c r="AC107" i="1"/>
  <c r="AB107" i="1"/>
  <c r="AA107" i="1"/>
  <c r="AC106" i="1"/>
  <c r="AB106" i="1"/>
  <c r="AA106" i="1"/>
  <c r="AC105" i="1"/>
  <c r="AB105" i="1"/>
  <c r="AA105" i="1"/>
  <c r="AC104" i="1"/>
  <c r="AB104" i="1"/>
  <c r="AA104" i="1"/>
  <c r="AC102" i="1"/>
  <c r="AB102" i="1"/>
  <c r="AA102" i="1"/>
  <c r="AC101" i="1"/>
  <c r="AB101" i="1"/>
  <c r="AA101" i="1"/>
  <c r="AC100" i="1"/>
  <c r="AB100" i="1"/>
  <c r="AA100" i="1"/>
  <c r="AC99" i="1"/>
  <c r="AB99" i="1"/>
  <c r="AA99" i="1"/>
  <c r="AC96" i="1"/>
  <c r="AB96" i="1"/>
  <c r="AA96" i="1"/>
  <c r="AC95" i="1"/>
  <c r="AB95" i="1"/>
  <c r="AA95" i="1"/>
  <c r="AC94" i="1"/>
  <c r="AB94" i="1"/>
  <c r="AA94" i="1"/>
  <c r="AC91" i="1"/>
  <c r="AB91" i="1"/>
  <c r="AA91" i="1"/>
  <c r="AC90" i="1"/>
  <c r="AB90" i="1"/>
  <c r="AA90" i="1"/>
  <c r="AC89" i="1"/>
  <c r="AB89" i="1"/>
  <c r="AA89" i="1"/>
  <c r="AC86" i="1"/>
  <c r="AB86" i="1"/>
  <c r="AA86" i="1"/>
  <c r="AC85" i="1"/>
  <c r="AB85" i="1"/>
  <c r="AA85" i="1"/>
  <c r="AC84" i="1"/>
  <c r="AB84" i="1"/>
  <c r="AA84" i="1"/>
  <c r="AC81" i="1"/>
  <c r="AB81" i="1"/>
  <c r="AA81" i="1"/>
  <c r="AC80" i="1"/>
  <c r="AB80" i="1"/>
  <c r="AA80" i="1"/>
  <c r="AC79" i="1"/>
  <c r="AB79" i="1"/>
  <c r="AA79" i="1"/>
  <c r="AC76" i="1"/>
  <c r="AB76" i="1"/>
  <c r="AA76" i="1"/>
  <c r="AC75" i="1"/>
  <c r="AB75" i="1"/>
  <c r="AA75" i="1"/>
  <c r="AC74" i="1"/>
  <c r="AB74" i="1"/>
  <c r="AA74" i="1"/>
  <c r="AC71" i="1"/>
  <c r="AB71" i="1"/>
  <c r="AA71" i="1"/>
  <c r="AC70" i="1"/>
  <c r="AB70" i="1"/>
  <c r="AA70" i="1"/>
  <c r="AC69" i="1"/>
  <c r="AB69" i="1"/>
  <c r="AA69" i="1"/>
  <c r="AC66" i="1"/>
  <c r="AB66" i="1"/>
  <c r="AA66" i="1"/>
  <c r="AC65" i="1"/>
  <c r="AB65" i="1"/>
  <c r="AA65" i="1"/>
  <c r="AC64" i="1"/>
  <c r="AB64" i="1"/>
  <c r="AA64" i="1"/>
  <c r="AC61" i="1"/>
  <c r="AB61" i="1"/>
  <c r="AA61" i="1"/>
  <c r="AC60" i="1"/>
  <c r="AB60" i="1"/>
  <c r="AA60" i="1"/>
  <c r="AC59" i="1"/>
  <c r="AB59" i="1"/>
  <c r="AA59" i="1"/>
  <c r="AC56" i="1"/>
  <c r="AB56" i="1"/>
  <c r="AA56" i="1"/>
  <c r="AC55" i="1"/>
  <c r="AB55" i="1"/>
  <c r="AA55" i="1"/>
  <c r="AC54" i="1"/>
  <c r="AB54" i="1"/>
  <c r="AA54" i="1"/>
  <c r="AC51" i="1"/>
  <c r="AB51" i="1"/>
  <c r="AA51" i="1"/>
  <c r="AC50" i="1"/>
  <c r="AB50" i="1"/>
  <c r="AA50" i="1"/>
  <c r="AC49" i="1"/>
  <c r="AB49" i="1"/>
  <c r="AA49" i="1"/>
  <c r="AC46" i="1"/>
  <c r="AB46" i="1"/>
  <c r="AA46" i="1"/>
  <c r="AC45" i="1"/>
  <c r="AB45" i="1"/>
  <c r="AA45" i="1"/>
  <c r="AC44" i="1"/>
  <c r="AB44" i="1"/>
  <c r="AA44" i="1"/>
  <c r="AC41" i="1"/>
  <c r="AB41" i="1"/>
  <c r="AA41" i="1"/>
  <c r="AC40" i="1"/>
  <c r="AB40" i="1"/>
  <c r="AA40" i="1"/>
  <c r="AC39" i="1"/>
  <c r="AB39" i="1"/>
  <c r="AA39" i="1"/>
  <c r="AC36" i="1"/>
  <c r="AB36" i="1"/>
  <c r="AA36" i="1"/>
  <c r="AC35" i="1"/>
  <c r="AB35" i="1"/>
  <c r="AA35" i="1"/>
  <c r="AC34" i="1"/>
  <c r="AB34" i="1"/>
  <c r="AA34" i="1"/>
  <c r="AC31" i="1"/>
  <c r="AB31" i="1"/>
  <c r="AA31" i="1"/>
  <c r="AC30" i="1"/>
  <c r="AB30" i="1"/>
  <c r="AA30" i="1"/>
  <c r="AC29" i="1"/>
  <c r="AB29" i="1"/>
  <c r="AA29" i="1"/>
  <c r="AC26" i="1"/>
  <c r="AB26" i="1"/>
  <c r="AA26" i="1"/>
  <c r="AC25" i="1"/>
  <c r="AB25" i="1"/>
  <c r="AA25" i="1"/>
  <c r="AC24" i="1"/>
  <c r="AB24" i="1"/>
  <c r="AA24" i="1"/>
  <c r="AC21" i="1"/>
  <c r="AB21" i="1"/>
  <c r="AA21" i="1"/>
  <c r="AC20" i="1"/>
  <c r="AB20" i="1"/>
  <c r="AA20" i="1"/>
  <c r="AC19" i="1"/>
  <c r="AB19" i="1"/>
  <c r="AA19" i="1"/>
  <c r="AC16" i="1"/>
  <c r="AB16" i="1"/>
  <c r="AA16" i="1"/>
  <c r="AC15" i="1"/>
  <c r="AB15" i="1"/>
  <c r="AA15" i="1"/>
  <c r="AC14" i="1"/>
  <c r="AB14" i="1"/>
  <c r="AA14" i="1"/>
  <c r="AC11" i="1"/>
  <c r="AB11" i="1"/>
  <c r="AA11" i="1"/>
  <c r="AC10" i="1"/>
  <c r="AB10" i="1"/>
  <c r="AA10" i="1"/>
  <c r="AC9" i="1"/>
  <c r="AB9" i="1"/>
  <c r="AA9" i="1"/>
  <c r="AC6" i="1"/>
  <c r="AB6" i="1"/>
  <c r="AA6" i="1"/>
  <c r="AC5" i="1"/>
  <c r="AB5" i="1"/>
  <c r="AA5" i="1"/>
  <c r="AC23" i="2"/>
  <c r="AD23" i="2" s="1"/>
  <c r="AE102" i="1"/>
  <c r="AE101" i="1"/>
  <c r="AE100" i="1"/>
  <c r="AE99" i="1"/>
  <c r="AC22" i="2" l="1"/>
  <c r="AD22" i="2" s="1"/>
  <c r="AC21" i="2"/>
  <c r="AD21" i="2" s="1"/>
  <c r="AC20" i="2"/>
  <c r="AD20" i="2" s="1"/>
  <c r="AC19" i="2"/>
  <c r="AD19" i="2" s="1"/>
  <c r="AC18" i="2"/>
  <c r="AD18" i="2" s="1"/>
  <c r="AC17" i="2"/>
  <c r="AD17" i="2" s="1"/>
  <c r="AC16" i="2"/>
  <c r="AD16" i="2" s="1"/>
  <c r="AC15" i="2"/>
  <c r="AD15" i="2" s="1"/>
  <c r="AC14" i="2"/>
  <c r="AD14" i="2" s="1"/>
  <c r="AC13" i="2"/>
  <c r="AD13" i="2" s="1"/>
  <c r="AC12" i="2"/>
  <c r="AD12" i="2" s="1"/>
  <c r="AC11" i="2"/>
  <c r="AD11" i="2" s="1"/>
  <c r="AC10" i="2"/>
  <c r="AD10" i="2" s="1"/>
  <c r="AC9" i="2"/>
  <c r="AD9" i="2" s="1"/>
  <c r="AC8" i="2"/>
  <c r="AD8" i="2" s="1"/>
  <c r="AC7" i="2"/>
  <c r="AD7" i="2" s="1"/>
  <c r="AC6" i="2"/>
  <c r="AD6" i="2" s="1"/>
  <c r="AC5" i="2"/>
  <c r="AD5" i="2" s="1"/>
  <c r="AC4" i="2"/>
  <c r="AD4" i="2" s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D91" i="1"/>
  <c r="AE91" i="1" s="1"/>
  <c r="AD90" i="1"/>
  <c r="AE90" i="1" s="1"/>
  <c r="AD89" i="1"/>
  <c r="AE89" i="1" s="1"/>
  <c r="AC92" i="1" l="1"/>
  <c r="AB92" i="1"/>
  <c r="AA92" i="1"/>
  <c r="AD92" i="1"/>
  <c r="AE92" i="1" s="1"/>
  <c r="Z97" i="1" l="1"/>
  <c r="Y97" i="1"/>
  <c r="X97" i="1"/>
  <c r="W97" i="1"/>
  <c r="V97" i="1"/>
  <c r="U97" i="1"/>
  <c r="T97" i="1"/>
  <c r="S97" i="1"/>
  <c r="R97" i="1"/>
  <c r="Q97" i="1"/>
  <c r="N97" i="1"/>
  <c r="M97" i="1"/>
  <c r="L97" i="1"/>
  <c r="K97" i="1"/>
  <c r="J97" i="1"/>
  <c r="I97" i="1"/>
  <c r="H97" i="1"/>
  <c r="G97" i="1"/>
  <c r="F97" i="1"/>
  <c r="E97" i="1"/>
  <c r="D97" i="1"/>
  <c r="C97" i="1"/>
  <c r="AD96" i="1"/>
  <c r="AE96" i="1" s="1"/>
  <c r="AD95" i="1"/>
  <c r="AE95" i="1" s="1"/>
  <c r="AD94" i="1"/>
  <c r="AE94" i="1" s="1"/>
  <c r="AC97" i="1" l="1"/>
  <c r="AB97" i="1"/>
  <c r="AA97" i="1"/>
  <c r="AD97" i="1"/>
  <c r="AE97" i="1" s="1"/>
  <c r="Z87" i="1" l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D86" i="1"/>
  <c r="AE86" i="1" s="1"/>
  <c r="AD85" i="1"/>
  <c r="AE85" i="1" s="1"/>
  <c r="AD84" i="1"/>
  <c r="AE84" i="1" s="1"/>
  <c r="AC87" i="1" l="1"/>
  <c r="AB87" i="1"/>
  <c r="AA87" i="1"/>
  <c r="AD87" i="1"/>
  <c r="AE87" i="1" s="1"/>
  <c r="Z77" i="1" l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D76" i="1"/>
  <c r="AE76" i="1" s="1"/>
  <c r="AD75" i="1"/>
  <c r="AE75" i="1" s="1"/>
  <c r="AD74" i="1"/>
  <c r="AE74" i="1" s="1"/>
  <c r="AC77" i="1" l="1"/>
  <c r="AB77" i="1"/>
  <c r="AA77" i="1"/>
  <c r="AD77" i="1"/>
  <c r="AE77" i="1" s="1"/>
  <c r="Z82" i="1" l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D81" i="1"/>
  <c r="AE81" i="1" s="1"/>
  <c r="AD80" i="1"/>
  <c r="AE80" i="1" s="1"/>
  <c r="AD79" i="1"/>
  <c r="AE79" i="1" s="1"/>
  <c r="AB82" i="1" l="1"/>
  <c r="AC82" i="1"/>
  <c r="AA82" i="1"/>
  <c r="AD82" i="1"/>
  <c r="AE82" i="1" s="1"/>
  <c r="Z72" i="1" l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D71" i="1"/>
  <c r="AE71" i="1" s="1"/>
  <c r="AD70" i="1"/>
  <c r="AE70" i="1" s="1"/>
  <c r="AD69" i="1"/>
  <c r="AE69" i="1" s="1"/>
  <c r="AD72" i="1" l="1"/>
  <c r="AE72" i="1" s="1"/>
  <c r="AB72" i="1"/>
  <c r="AA72" i="1"/>
  <c r="AC72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D66" i="1"/>
  <c r="AE66" i="1" s="1"/>
  <c r="AD65" i="1"/>
  <c r="AE65" i="1" s="1"/>
  <c r="AD64" i="1"/>
  <c r="AE64" i="1" s="1"/>
  <c r="AC67" i="1" l="1"/>
  <c r="AB67" i="1"/>
  <c r="AA67" i="1"/>
  <c r="AD67" i="1"/>
  <c r="AE67" i="1" s="1"/>
  <c r="Z62" i="1" l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D61" i="1"/>
  <c r="AE61" i="1" s="1"/>
  <c r="AD60" i="1"/>
  <c r="AE60" i="1" s="1"/>
  <c r="AD59" i="1"/>
  <c r="AE59" i="1" s="1"/>
  <c r="AA62" i="1" l="1"/>
  <c r="AB62" i="1"/>
  <c r="AC62" i="1"/>
  <c r="AD62" i="1"/>
  <c r="AE62" i="1" s="1"/>
  <c r="Z57" i="1" l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D56" i="1"/>
  <c r="AE56" i="1" s="1"/>
  <c r="AD55" i="1"/>
  <c r="AE55" i="1" s="1"/>
  <c r="AD54" i="1"/>
  <c r="AE54" i="1" s="1"/>
  <c r="AD57" i="1" l="1"/>
  <c r="AE57" i="1" s="1"/>
  <c r="AC57" i="1"/>
  <c r="AB57" i="1"/>
  <c r="AA57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D51" i="1"/>
  <c r="AE51" i="1" s="1"/>
  <c r="AD50" i="1"/>
  <c r="AE50" i="1" s="1"/>
  <c r="AD49" i="1"/>
  <c r="AE49" i="1" s="1"/>
  <c r="AD52" i="1" l="1"/>
  <c r="AE52" i="1" s="1"/>
  <c r="AA52" i="1"/>
  <c r="AB52" i="1"/>
  <c r="AC52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D46" i="1"/>
  <c r="AE46" i="1" s="1"/>
  <c r="AD45" i="1"/>
  <c r="AE45" i="1" s="1"/>
  <c r="AD44" i="1"/>
  <c r="AE44" i="1" s="1"/>
  <c r="AD47" i="1" l="1"/>
  <c r="AE47" i="1" s="1"/>
  <c r="AC47" i="1"/>
  <c r="AB47" i="1"/>
  <c r="AA47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D41" i="1"/>
  <c r="AE41" i="1" s="1"/>
  <c r="AD40" i="1"/>
  <c r="AE40" i="1" s="1"/>
  <c r="AD39" i="1"/>
  <c r="AE39" i="1" s="1"/>
  <c r="AD42" i="1" l="1"/>
  <c r="AE42" i="1" s="1"/>
  <c r="AB42" i="1"/>
  <c r="AA42" i="1"/>
  <c r="AC42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D36" i="1"/>
  <c r="AE36" i="1" s="1"/>
  <c r="AD35" i="1"/>
  <c r="AE35" i="1" s="1"/>
  <c r="AD34" i="1"/>
  <c r="AE34" i="1" s="1"/>
  <c r="AD37" i="1" l="1"/>
  <c r="AE37" i="1" s="1"/>
  <c r="AC37" i="1"/>
  <c r="AB37" i="1"/>
  <c r="AA37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D31" i="1"/>
  <c r="AE31" i="1" s="1"/>
  <c r="AD30" i="1"/>
  <c r="AE30" i="1" s="1"/>
  <c r="AD29" i="1"/>
  <c r="AE29" i="1" s="1"/>
  <c r="AD32" i="1" l="1"/>
  <c r="AE32" i="1" s="1"/>
  <c r="AA32" i="1"/>
  <c r="AC32" i="1"/>
  <c r="AB32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D26" i="1"/>
  <c r="AE26" i="1" s="1"/>
  <c r="AD25" i="1"/>
  <c r="AE25" i="1" s="1"/>
  <c r="AD24" i="1"/>
  <c r="AE24" i="1" s="1"/>
  <c r="AD27" i="1" l="1"/>
  <c r="AE27" i="1" s="1"/>
  <c r="AC27" i="1"/>
  <c r="AB27" i="1"/>
  <c r="AA27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D21" i="1"/>
  <c r="AE21" i="1" s="1"/>
  <c r="AD20" i="1"/>
  <c r="AE20" i="1" s="1"/>
  <c r="AD19" i="1"/>
  <c r="AE19" i="1" s="1"/>
  <c r="AD22" i="1" l="1"/>
  <c r="AE22" i="1" s="1"/>
  <c r="AB22" i="1"/>
  <c r="AC22" i="1"/>
  <c r="AA22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D16" i="1"/>
  <c r="AE16" i="1" s="1"/>
  <c r="AD15" i="1"/>
  <c r="AE15" i="1" s="1"/>
  <c r="AD14" i="1"/>
  <c r="AE14" i="1" s="1"/>
  <c r="AD17" i="1" l="1"/>
  <c r="AE17" i="1" s="1"/>
  <c r="AC17" i="1"/>
  <c r="AB17" i="1"/>
  <c r="AA17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D11" i="1"/>
  <c r="AE11" i="1" s="1"/>
  <c r="AD10" i="1"/>
  <c r="AE10" i="1" s="1"/>
  <c r="AD9" i="1"/>
  <c r="AE9" i="1" s="1"/>
  <c r="AD12" i="1" l="1"/>
  <c r="AE12" i="1" s="1"/>
  <c r="AC12" i="1"/>
  <c r="AB12" i="1"/>
  <c r="AA12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D6" i="1"/>
  <c r="AE6" i="1" s="1"/>
  <c r="AD5" i="1"/>
  <c r="AE5" i="1" s="1"/>
  <c r="AD4" i="1"/>
  <c r="AE4" i="1" s="1"/>
  <c r="AC4" i="1"/>
  <c r="AB4" i="1"/>
  <c r="AA4" i="1"/>
  <c r="AD7" i="1" l="1"/>
  <c r="AE7" i="1" s="1"/>
  <c r="AC7" i="1"/>
  <c r="AB7" i="1"/>
  <c r="AA7" i="1"/>
</calcChain>
</file>

<file path=xl/sharedStrings.xml><?xml version="1.0" encoding="utf-8"?>
<sst xmlns="http://schemas.openxmlformats.org/spreadsheetml/2006/main" count="359" uniqueCount="46">
  <si>
    <t>Hours</t>
  </si>
  <si>
    <t>24:00</t>
  </si>
  <si>
    <t>Min</t>
  </si>
  <si>
    <t>Max</t>
  </si>
  <si>
    <t>Avg</t>
  </si>
  <si>
    <t>TOTAL</t>
  </si>
  <si>
    <t>Entitlement</t>
  </si>
  <si>
    <t xml:space="preserve">Schedule </t>
  </si>
  <si>
    <t>Actual</t>
  </si>
  <si>
    <t>UI in MW</t>
  </si>
  <si>
    <t>13/3/2021</t>
  </si>
  <si>
    <t>14/3/2021</t>
  </si>
  <si>
    <t>15/3/2021</t>
  </si>
  <si>
    <t>16/3/2021</t>
  </si>
  <si>
    <t>17/3/2021</t>
  </si>
  <si>
    <t>19/3/2021</t>
  </si>
  <si>
    <t>18/3/2021</t>
  </si>
  <si>
    <t>Date</t>
  </si>
  <si>
    <t>20/3/2022</t>
  </si>
  <si>
    <t>20/3/2021</t>
  </si>
  <si>
    <t>21/3/2022</t>
  </si>
  <si>
    <t>22/3/2022</t>
  </si>
  <si>
    <t>23/3/2022</t>
  </si>
  <si>
    <t>24/3/2022</t>
  </si>
  <si>
    <t>25/3/2022</t>
  </si>
  <si>
    <t>21/03/2021</t>
  </si>
  <si>
    <t>22/03/2021</t>
  </si>
  <si>
    <t>23/03/2021</t>
  </si>
  <si>
    <t>24/03/2021</t>
  </si>
  <si>
    <t>25/03/2021</t>
  </si>
  <si>
    <t>FORMAT-1</t>
  </si>
  <si>
    <t>FORMAT-2</t>
  </si>
  <si>
    <t>26/3/2022</t>
  </si>
  <si>
    <t>27/3/2022</t>
  </si>
  <si>
    <t>28/3/2022</t>
  </si>
  <si>
    <t>29/3/2022</t>
  </si>
  <si>
    <t>26/03/2021</t>
  </si>
  <si>
    <t>27/03/2021</t>
  </si>
  <si>
    <t>28/03/2021</t>
  </si>
  <si>
    <t>29/03/2021</t>
  </si>
  <si>
    <t>30/03/2021</t>
  </si>
  <si>
    <t>30/3/2022</t>
  </si>
  <si>
    <t>31/3/2022</t>
  </si>
  <si>
    <t>31/03/2021</t>
  </si>
  <si>
    <t>GESCOM UI. E.R.F. SCHEDULE &amp; ACTUAL  HOURLY READING  FROM 01-03-2021 TO 31-03-2021</t>
  </si>
  <si>
    <t>GESCOM ENTITLEMENT , SCHEDULE &amp; ACTUAL  HOURLY READING  FROM 01-03-2021 TO  31-03-2021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</si>
</sst>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0"/>
    <numFmt numFmtId="166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Book Antiqua"/>
      <family val="1"/>
    </font>
    <font>
      <b/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Book Antiqua"/>
      <family val="1"/>
    </font>
    <font>
      <b/>
      <u/>
      <sz val="36"/>
      <color theme="1"/>
      <name val="Book Antiqua"/>
      <family val="1"/>
    </font>
    <font>
      <sz val="11"/>
      <color theme="1"/>
      <name val="Book Antiqua"/>
      <family val="1"/>
    </font>
    <font>
      <b/>
      <sz val="20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2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</cellStyleXfs>
  <cellXfs count="44">
    <xf numFmtId="0" fontId="0" fillId="0" borderId="0" xfId="0"/>
    <xf numFmtId="0" fontId="2" fillId="2" borderId="0" xfId="1" applyFill="1" applyAlignment="1">
      <alignment vertical="center"/>
    </xf>
    <xf numFmtId="0" fontId="2" fillId="2" borderId="0" xfId="1" applyFill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20" fontId="5" fillId="2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/>
    </xf>
    <xf numFmtId="2" fontId="10" fillId="2" borderId="0" xfId="1" applyNumberFormat="1" applyFont="1" applyFill="1" applyAlignment="1">
      <alignment vertical="center"/>
    </xf>
    <xf numFmtId="165" fontId="10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1" fontId="7" fillId="2" borderId="0" xfId="1" applyNumberFormat="1" applyFont="1" applyFill="1" applyAlignment="1">
      <alignment vertical="center"/>
    </xf>
    <xf numFmtId="0" fontId="14" fillId="2" borderId="1" xfId="1" applyFont="1" applyFill="1" applyBorder="1" applyAlignment="1">
      <alignment horizontal="center" vertical="center"/>
    </xf>
    <xf numFmtId="14" fontId="15" fillId="2" borderId="2" xfId="1" applyNumberFormat="1" applyFont="1" applyFill="1" applyBorder="1" applyAlignment="1">
      <alignment horizontal="center" vertical="center" wrapText="1"/>
    </xf>
    <xf numFmtId="14" fontId="15" fillId="2" borderId="3" xfId="1" applyNumberFormat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14" fontId="12" fillId="2" borderId="4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" fontId="17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2" fillId="2" borderId="1" xfId="1" applyNumberFormat="1" applyFont="1" applyFill="1" applyBorder="1" applyAlignment="1">
      <alignment horizontal="center" vertical="center"/>
    </xf>
    <xf numFmtId="14" fontId="12" fillId="2" borderId="1" xfId="1" applyNumberFormat="1" applyFont="1" applyFill="1" applyBorder="1" applyAlignment="1">
      <alignment horizontal="center" vertical="center"/>
    </xf>
    <xf numFmtId="1" fontId="6" fillId="3" borderId="5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" fontId="19" fillId="2" borderId="1" xfId="1" applyNumberFormat="1" applyFont="1" applyFill="1" applyBorder="1" applyAlignment="1">
      <alignment horizontal="center" vertical="center"/>
    </xf>
    <xf numFmtId="1" fontId="8" fillId="2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1" fontId="20" fillId="2" borderId="1" xfId="1" applyNumberFormat="1" applyFont="1" applyFill="1" applyBorder="1" applyAlignment="1">
      <alignment horizontal="center" vertical="center"/>
    </xf>
    <xf numFmtId="14" fontId="12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14" fontId="15" fillId="2" borderId="2" xfId="1" applyNumberFormat="1" applyFont="1" applyFill="1" applyBorder="1" applyAlignment="1">
      <alignment horizontal="center" vertical="center" wrapText="1"/>
    </xf>
    <xf numFmtId="14" fontId="15" fillId="2" borderId="3" xfId="1" applyNumberFormat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/>
    </xf>
  </cellXfs>
  <cellStyles count="8">
    <cellStyle name="Comma 2" xfId="2" xr:uid="{00000000-0005-0000-0000-000000000000}"/>
    <cellStyle name="Comma 3" xfId="3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2 2 2" xfId="5" xr:uid="{00000000-0005-0000-0000-000005000000}"/>
    <cellStyle name="Normal 3" xfId="6" xr:uid="{00000000-0005-0000-0000-000006000000}"/>
    <cellStyle name="Normal 5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 b="1" i="0" baseline="0"/>
              <a:t>GESCOM SCHEDULE &amp; ACTUAL UI FOR 29-03-201  TO 31-03-2021 </a:t>
            </a:r>
            <a:endParaRPr lang="en-US" sz="2800"/>
          </a:p>
        </c:rich>
      </c:tx>
      <c:layout>
        <c:manualLayout>
          <c:xMode val="edge"/>
          <c:yMode val="edge"/>
          <c:x val="0.36410326455873276"/>
          <c:y val="2.97878580466190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3983062142255723E-2"/>
          <c:y val="8.2706390117866888E-2"/>
          <c:w val="0.89560759494766018"/>
          <c:h val="0.71424517819309918"/>
        </c:manualLayout>
      </c:layout>
      <c:lineChart>
        <c:grouping val="standard"/>
        <c:varyColors val="0"/>
        <c:ser>
          <c:idx val="3"/>
          <c:order val="0"/>
          <c:tx>
            <c:strRef>
              <c:f>'SCADA GRAPH-2021  (2)'!$A$32</c:f>
              <c:strCache>
                <c:ptCount val="1"/>
                <c:pt idx="0">
                  <c:v>29/03/2021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'SCADA GRAPH-2021  (2)'!$B$32:$Y$32</c:f>
              <c:numCache>
                <c:formatCode>0</c:formatCode>
                <c:ptCount val="24"/>
                <c:pt idx="0">
                  <c:v>-423</c:v>
                </c:pt>
                <c:pt idx="1">
                  <c:v>-322</c:v>
                </c:pt>
                <c:pt idx="2">
                  <c:v>-275</c:v>
                </c:pt>
                <c:pt idx="3">
                  <c:v>-192</c:v>
                </c:pt>
                <c:pt idx="4">
                  <c:v>-43</c:v>
                </c:pt>
                <c:pt idx="5">
                  <c:v>47</c:v>
                </c:pt>
                <c:pt idx="6">
                  <c:v>109</c:v>
                </c:pt>
                <c:pt idx="7">
                  <c:v>26</c:v>
                </c:pt>
                <c:pt idx="8">
                  <c:v>-20</c:v>
                </c:pt>
                <c:pt idx="9">
                  <c:v>112</c:v>
                </c:pt>
                <c:pt idx="10">
                  <c:v>143</c:v>
                </c:pt>
                <c:pt idx="11">
                  <c:v>86</c:v>
                </c:pt>
                <c:pt idx="12">
                  <c:v>119</c:v>
                </c:pt>
                <c:pt idx="13">
                  <c:v>70</c:v>
                </c:pt>
                <c:pt idx="14">
                  <c:v>78</c:v>
                </c:pt>
                <c:pt idx="15">
                  <c:v>115</c:v>
                </c:pt>
                <c:pt idx="16">
                  <c:v>13</c:v>
                </c:pt>
                <c:pt idx="17">
                  <c:v>127</c:v>
                </c:pt>
                <c:pt idx="18">
                  <c:v>14</c:v>
                </c:pt>
                <c:pt idx="19">
                  <c:v>-2</c:v>
                </c:pt>
                <c:pt idx="20">
                  <c:v>-49</c:v>
                </c:pt>
                <c:pt idx="21">
                  <c:v>-90</c:v>
                </c:pt>
                <c:pt idx="22">
                  <c:v>-260</c:v>
                </c:pt>
                <c:pt idx="23">
                  <c:v>-254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8F-4D44-9F00-1F84BCEA5024}"/>
            </c:ext>
          </c:extLst>
        </c:ser>
        <c:ser>
          <c:idx val="0"/>
          <c:order val="1"/>
          <c:tx>
            <c:strRef>
              <c:f>'SCADA GRAPH-2021  (2)'!$A$33</c:f>
              <c:strCache>
                <c:ptCount val="1"/>
                <c:pt idx="0">
                  <c:v>30/03/2021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'SCADA GRAPH-2021  (2)'!$B$33:$Y$33</c:f>
              <c:numCache>
                <c:formatCode>0</c:formatCode>
                <c:ptCount val="24"/>
                <c:pt idx="0">
                  <c:v>-267</c:v>
                </c:pt>
                <c:pt idx="1">
                  <c:v>-122</c:v>
                </c:pt>
                <c:pt idx="2">
                  <c:v>-156</c:v>
                </c:pt>
                <c:pt idx="3">
                  <c:v>-229</c:v>
                </c:pt>
                <c:pt idx="4">
                  <c:v>-127</c:v>
                </c:pt>
                <c:pt idx="5">
                  <c:v>-45</c:v>
                </c:pt>
                <c:pt idx="6">
                  <c:v>-105</c:v>
                </c:pt>
                <c:pt idx="7">
                  <c:v>-345</c:v>
                </c:pt>
                <c:pt idx="8">
                  <c:v>-346</c:v>
                </c:pt>
                <c:pt idx="9">
                  <c:v>-166</c:v>
                </c:pt>
                <c:pt idx="10">
                  <c:v>-62</c:v>
                </c:pt>
                <c:pt idx="11">
                  <c:v>-37</c:v>
                </c:pt>
                <c:pt idx="12">
                  <c:v>66</c:v>
                </c:pt>
                <c:pt idx="13">
                  <c:v>11</c:v>
                </c:pt>
                <c:pt idx="14">
                  <c:v>-34</c:v>
                </c:pt>
                <c:pt idx="15">
                  <c:v>-39</c:v>
                </c:pt>
                <c:pt idx="16">
                  <c:v>-117</c:v>
                </c:pt>
                <c:pt idx="17">
                  <c:v>0</c:v>
                </c:pt>
                <c:pt idx="18">
                  <c:v>-76</c:v>
                </c:pt>
                <c:pt idx="19">
                  <c:v>-211</c:v>
                </c:pt>
                <c:pt idx="20">
                  <c:v>-200</c:v>
                </c:pt>
                <c:pt idx="21">
                  <c:v>-574</c:v>
                </c:pt>
                <c:pt idx="22">
                  <c:v>-529</c:v>
                </c:pt>
                <c:pt idx="23">
                  <c:v>-531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8F-4D44-9F00-1F84BCEA5024}"/>
            </c:ext>
          </c:extLst>
        </c:ser>
        <c:ser>
          <c:idx val="1"/>
          <c:order val="2"/>
          <c:tx>
            <c:strRef>
              <c:f>'SCADA GRAPH-2021  (2)'!$A$34</c:f>
              <c:strCache>
                <c:ptCount val="1"/>
                <c:pt idx="0">
                  <c:v>31/03/2021</c:v>
                </c:pt>
              </c:strCache>
            </c:strRef>
          </c:tx>
          <c:dLbls>
            <c:dLbl>
              <c:idx val="6"/>
              <c:layout>
                <c:manualLayout>
                  <c:x val="-1.6243213953485047E-2"/>
                  <c:y val="-1.2021857251047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8F-4D44-9F00-1F84BCEA502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'SCADA GRAPH-2021  (2)'!$B$34:$Y$34</c:f>
              <c:numCache>
                <c:formatCode>0</c:formatCode>
                <c:ptCount val="24"/>
                <c:pt idx="0">
                  <c:v>-486</c:v>
                </c:pt>
                <c:pt idx="1">
                  <c:v>-543</c:v>
                </c:pt>
                <c:pt idx="2">
                  <c:v>-459</c:v>
                </c:pt>
                <c:pt idx="3">
                  <c:v>-396</c:v>
                </c:pt>
                <c:pt idx="4">
                  <c:v>-212</c:v>
                </c:pt>
                <c:pt idx="5">
                  <c:v>-172</c:v>
                </c:pt>
                <c:pt idx="6">
                  <c:v>-93</c:v>
                </c:pt>
                <c:pt idx="7">
                  <c:v>-106</c:v>
                </c:pt>
                <c:pt idx="8">
                  <c:v>-175</c:v>
                </c:pt>
                <c:pt idx="9">
                  <c:v>-34</c:v>
                </c:pt>
                <c:pt idx="10">
                  <c:v>-133</c:v>
                </c:pt>
                <c:pt idx="11">
                  <c:v>3</c:v>
                </c:pt>
                <c:pt idx="12">
                  <c:v>-212</c:v>
                </c:pt>
                <c:pt idx="13">
                  <c:v>-46</c:v>
                </c:pt>
                <c:pt idx="14">
                  <c:v>2</c:v>
                </c:pt>
                <c:pt idx="15">
                  <c:v>-1</c:v>
                </c:pt>
                <c:pt idx="16">
                  <c:v>-32</c:v>
                </c:pt>
                <c:pt idx="17">
                  <c:v>88</c:v>
                </c:pt>
                <c:pt idx="18">
                  <c:v>-12</c:v>
                </c:pt>
                <c:pt idx="19">
                  <c:v>-102</c:v>
                </c:pt>
                <c:pt idx="20">
                  <c:v>-135</c:v>
                </c:pt>
                <c:pt idx="21">
                  <c:v>-316</c:v>
                </c:pt>
                <c:pt idx="22">
                  <c:v>-496</c:v>
                </c:pt>
                <c:pt idx="23">
                  <c:v>-498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8F-4D44-9F00-1F84BCEA50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8478848"/>
        <c:axId val="68480384"/>
      </c:lineChart>
      <c:catAx>
        <c:axId val="6847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68480384"/>
        <c:crosses val="autoZero"/>
        <c:auto val="1"/>
        <c:lblAlgn val="ctr"/>
        <c:lblOffset val="100"/>
        <c:noMultiLvlLbl val="0"/>
      </c:catAx>
      <c:valAx>
        <c:axId val="68480384"/>
        <c:scaling>
          <c:orientation val="minMax"/>
          <c:max val="500"/>
          <c:min val="-1000"/>
        </c:scaling>
        <c:delete val="0"/>
        <c:axPos val="l"/>
        <c:majorGridlines/>
        <c:numFmt formatCode="0" sourceLinked="1"/>
        <c:majorTickMark val="out"/>
        <c:minorTickMark val="none"/>
        <c:tickLblPos val="low"/>
        <c:crossAx val="68478848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</c:dTable>
      <c:spPr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28063824182984992"/>
          <c:y val="0.68795538220981334"/>
          <c:w val="0.31954223779200047"/>
          <c:h val="6.3118442319436571E-2"/>
        </c:manualLayout>
      </c:layout>
      <c:overlay val="1"/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txPr>
    <a:bodyPr/>
    <a:lstStyle/>
    <a:p>
      <a:pPr>
        <a:defRPr sz="2400"/>
      </a:pPr>
      <a:endParaRPr lang="en-US"/>
    </a:p>
  </c:txPr>
  <c:printSettings>
    <c:headerFooter/>
    <c:pageMargins b="0.25" l="0.25" r="0.25" t="0.25" header="0.31496062992150686" footer="0.31496062992150686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0</xdr:colOff>
      <xdr:row>1</xdr:row>
      <xdr:rowOff>0</xdr:rowOff>
    </xdr:from>
    <xdr:ext cx="194454" cy="23621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802225" y="0"/>
          <a:ext cx="194454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1</xdr:row>
      <xdr:rowOff>0</xdr:rowOff>
    </xdr:from>
    <xdr:ext cx="194454" cy="23621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068925" y="0"/>
          <a:ext cx="194454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34</xdr:row>
      <xdr:rowOff>363680</xdr:rowOff>
    </xdr:from>
    <xdr:to>
      <xdr:col>38</xdr:col>
      <xdr:colOff>51954</xdr:colOff>
      <xdr:row>93</xdr:row>
      <xdr:rowOff>34635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J199"/>
  <sheetViews>
    <sheetView view="pageBreakPreview" topLeftCell="A160" zoomScale="50" zoomScaleNormal="60" zoomScaleSheetLayoutView="50" workbookViewId="0">
      <selection activeCell="S159" sqref="S159"/>
    </sheetView>
  </sheetViews>
  <sheetFormatPr defaultColWidth="9.140625" defaultRowHeight="28.5" x14ac:dyDescent="0.25"/>
  <cols>
    <col min="1" max="1" width="23.7109375" style="16" customWidth="1"/>
    <col min="2" max="2" width="35.28515625" style="1" customWidth="1"/>
    <col min="3" max="5" width="10.42578125" style="1" customWidth="1"/>
    <col min="6" max="6" width="10.42578125" style="2" customWidth="1"/>
    <col min="7" max="7" width="10.140625" style="1" customWidth="1"/>
    <col min="8" max="12" width="10.42578125" style="1" customWidth="1"/>
    <col min="13" max="13" width="12.28515625" style="1" customWidth="1"/>
    <col min="14" max="21" width="10.42578125" style="1" customWidth="1"/>
    <col min="22" max="22" width="12.28515625" style="1" customWidth="1"/>
    <col min="23" max="26" width="10.42578125" style="1" customWidth="1"/>
    <col min="27" max="27" width="11" style="1" customWidth="1"/>
    <col min="28" max="28" width="12.85546875" style="1" customWidth="1"/>
    <col min="29" max="29" width="16.28515625" style="1" customWidth="1"/>
    <col min="30" max="31" width="16.140625" style="1" customWidth="1"/>
    <col min="32" max="16384" width="9.140625" style="1"/>
  </cols>
  <sheetData>
    <row r="1" spans="1:32" ht="50.25" customHeight="1" x14ac:dyDescent="0.25">
      <c r="AC1" s="40" t="s">
        <v>30</v>
      </c>
      <c r="AD1" s="40"/>
      <c r="AE1" s="40"/>
      <c r="AF1" s="33"/>
    </row>
    <row r="2" spans="1:32" s="21" customFormat="1" ht="89.25" customHeight="1" x14ac:dyDescent="0.25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2"/>
    </row>
    <row r="3" spans="1:32" s="6" customFormat="1" ht="46.5" customHeight="1" x14ac:dyDescent="0.25">
      <c r="A3" s="18" t="s">
        <v>17</v>
      </c>
      <c r="B3" s="3" t="s">
        <v>0</v>
      </c>
      <c r="C3" s="4">
        <v>4.1666666666666664E-2</v>
      </c>
      <c r="D3" s="4">
        <v>8.3333333333333329E-2</v>
      </c>
      <c r="E3" s="4">
        <v>0.125</v>
      </c>
      <c r="F3" s="4">
        <v>0.16666666666666666</v>
      </c>
      <c r="G3" s="4">
        <v>0.20833333333333334</v>
      </c>
      <c r="H3" s="4">
        <v>0.25</v>
      </c>
      <c r="I3" s="4">
        <v>0.29166666666666669</v>
      </c>
      <c r="J3" s="4">
        <v>0.33333333333333331</v>
      </c>
      <c r="K3" s="4">
        <v>0.375</v>
      </c>
      <c r="L3" s="4">
        <v>0.41666666666666669</v>
      </c>
      <c r="M3" s="4">
        <v>0.45833333333333331</v>
      </c>
      <c r="N3" s="4">
        <v>0.5</v>
      </c>
      <c r="O3" s="4">
        <v>0.54166666666666663</v>
      </c>
      <c r="P3" s="4">
        <v>0.58333333333333337</v>
      </c>
      <c r="Q3" s="4">
        <v>0.625</v>
      </c>
      <c r="R3" s="4">
        <v>0.66666666666666663</v>
      </c>
      <c r="S3" s="4">
        <v>0.70833333333333337</v>
      </c>
      <c r="T3" s="4">
        <v>0.75</v>
      </c>
      <c r="U3" s="4">
        <v>0.79166666666666663</v>
      </c>
      <c r="V3" s="4">
        <v>0.83333333333333337</v>
      </c>
      <c r="W3" s="4">
        <v>0.875</v>
      </c>
      <c r="X3" s="4">
        <v>0.91666666666666663</v>
      </c>
      <c r="Y3" s="4">
        <v>0.95833333333333337</v>
      </c>
      <c r="Z3" s="4" t="s">
        <v>1</v>
      </c>
      <c r="AA3" s="22" t="s">
        <v>2</v>
      </c>
      <c r="AB3" s="22" t="s">
        <v>3</v>
      </c>
      <c r="AC3" s="22" t="s">
        <v>4</v>
      </c>
      <c r="AD3" s="5" t="s">
        <v>5</v>
      </c>
      <c r="AE3" s="5">
        <v>2.0099999999999998</v>
      </c>
    </row>
    <row r="4" spans="1:32" s="6" customFormat="1" ht="46.5" customHeight="1" x14ac:dyDescent="0.25">
      <c r="A4" s="38">
        <v>44199</v>
      </c>
      <c r="B4" s="7" t="s">
        <v>6</v>
      </c>
      <c r="C4" s="8">
        <v>1251</v>
      </c>
      <c r="D4" s="8">
        <v>1251</v>
      </c>
      <c r="E4" s="8">
        <v>1251</v>
      </c>
      <c r="F4" s="8">
        <v>1251</v>
      </c>
      <c r="G4" s="8">
        <v>1251</v>
      </c>
      <c r="H4" s="8">
        <v>1251</v>
      </c>
      <c r="I4" s="8">
        <v>1251</v>
      </c>
      <c r="J4" s="8">
        <v>1251</v>
      </c>
      <c r="K4" s="8">
        <v>1251</v>
      </c>
      <c r="L4" s="8">
        <v>1251</v>
      </c>
      <c r="M4" s="8">
        <v>2244</v>
      </c>
      <c r="N4" s="8">
        <v>2217</v>
      </c>
      <c r="O4" s="8">
        <v>2047</v>
      </c>
      <c r="P4" s="8">
        <v>1991</v>
      </c>
      <c r="Q4" s="8">
        <v>1998</v>
      </c>
      <c r="R4" s="8">
        <v>1515</v>
      </c>
      <c r="S4" s="8">
        <v>1302</v>
      </c>
      <c r="T4" s="8">
        <v>1357</v>
      </c>
      <c r="U4" s="8">
        <v>1339</v>
      </c>
      <c r="V4" s="8">
        <v>1339</v>
      </c>
      <c r="W4" s="8">
        <v>1304</v>
      </c>
      <c r="X4" s="8">
        <v>1284</v>
      </c>
      <c r="Y4" s="8">
        <v>1251</v>
      </c>
      <c r="Z4" s="8">
        <v>1251</v>
      </c>
      <c r="AA4" s="23">
        <f t="shared" ref="AA4" si="0">MIN(C4:Z4)</f>
        <v>1251</v>
      </c>
      <c r="AB4" s="23">
        <f t="shared" ref="AB4" si="1">MAX(C4:Z4)</f>
        <v>2244</v>
      </c>
      <c r="AC4" s="23">
        <f t="shared" ref="AC4" si="2">AVERAGE(C4:Z4)</f>
        <v>1456.2083333333333</v>
      </c>
      <c r="AD4" s="9">
        <f t="shared" ref="AD4:AD7" si="3">SUM(C4:Z4)</f>
        <v>34949</v>
      </c>
      <c r="AE4" s="10">
        <f t="shared" ref="AE4:AE7" si="4">AD4/1000</f>
        <v>34.948999999999998</v>
      </c>
    </row>
    <row r="5" spans="1:32" s="6" customFormat="1" ht="46.5" customHeight="1" x14ac:dyDescent="0.25">
      <c r="A5" s="38"/>
      <c r="B5" s="3" t="s">
        <v>7</v>
      </c>
      <c r="C5" s="8">
        <v>1200</v>
      </c>
      <c r="D5" s="8">
        <v>1047</v>
      </c>
      <c r="E5" s="8">
        <v>1000</v>
      </c>
      <c r="F5" s="8">
        <v>1085</v>
      </c>
      <c r="G5" s="8">
        <v>1114</v>
      </c>
      <c r="H5" s="8">
        <v>1102</v>
      </c>
      <c r="I5" s="8">
        <v>1129</v>
      </c>
      <c r="J5" s="8">
        <v>1258</v>
      </c>
      <c r="K5" s="8">
        <v>1397</v>
      </c>
      <c r="L5" s="8">
        <v>1543</v>
      </c>
      <c r="M5" s="8">
        <v>1533</v>
      </c>
      <c r="N5" s="8">
        <v>1596</v>
      </c>
      <c r="O5" s="8">
        <v>1480</v>
      </c>
      <c r="P5" s="8">
        <v>1456</v>
      </c>
      <c r="Q5" s="8">
        <v>1427</v>
      </c>
      <c r="R5" s="8">
        <v>1394</v>
      </c>
      <c r="S5" s="8">
        <v>1359</v>
      </c>
      <c r="T5" s="8">
        <v>1242</v>
      </c>
      <c r="U5" s="8">
        <v>1159</v>
      </c>
      <c r="V5" s="8">
        <v>1099</v>
      </c>
      <c r="W5" s="8">
        <v>1115</v>
      </c>
      <c r="X5" s="8">
        <v>1233</v>
      </c>
      <c r="Y5" s="8">
        <v>1376</v>
      </c>
      <c r="Z5" s="8">
        <v>1367</v>
      </c>
      <c r="AA5" s="23">
        <f t="shared" ref="AA5:AA7" si="5">MIN(C5:Z5)</f>
        <v>1000</v>
      </c>
      <c r="AB5" s="23">
        <f t="shared" ref="AB5:AB7" si="6">MAX(C5:Z5)</f>
        <v>1596</v>
      </c>
      <c r="AC5" s="23">
        <f t="shared" ref="AC5:AC7" si="7">AVERAGE(C5:Z5)</f>
        <v>1279.625</v>
      </c>
      <c r="AD5" s="9">
        <f t="shared" si="3"/>
        <v>30711</v>
      </c>
      <c r="AE5" s="10">
        <f t="shared" si="4"/>
        <v>30.710999999999999</v>
      </c>
    </row>
    <row r="6" spans="1:32" s="6" customFormat="1" ht="46.5" customHeight="1" x14ac:dyDescent="0.25">
      <c r="A6" s="38"/>
      <c r="B6" s="7" t="s">
        <v>8</v>
      </c>
      <c r="C6" s="8">
        <v>675</v>
      </c>
      <c r="D6" s="8">
        <v>708</v>
      </c>
      <c r="E6" s="8">
        <v>727</v>
      </c>
      <c r="F6" s="8">
        <v>754</v>
      </c>
      <c r="G6" s="8">
        <v>942</v>
      </c>
      <c r="H6" s="8">
        <v>1138</v>
      </c>
      <c r="I6" s="8">
        <v>1290</v>
      </c>
      <c r="J6" s="8">
        <v>1387</v>
      </c>
      <c r="K6" s="8">
        <v>1388</v>
      </c>
      <c r="L6" s="8">
        <v>1614</v>
      </c>
      <c r="M6" s="8">
        <v>1660</v>
      </c>
      <c r="N6" s="8">
        <v>1671</v>
      </c>
      <c r="O6" s="8">
        <v>1659</v>
      </c>
      <c r="P6" s="8">
        <v>1595</v>
      </c>
      <c r="Q6" s="8">
        <v>1623</v>
      </c>
      <c r="R6" s="8">
        <v>1609</v>
      </c>
      <c r="S6" s="8">
        <v>1299</v>
      </c>
      <c r="T6" s="8">
        <v>1162</v>
      </c>
      <c r="U6" s="11">
        <v>1085</v>
      </c>
      <c r="V6" s="11">
        <v>976</v>
      </c>
      <c r="W6" s="11">
        <v>868</v>
      </c>
      <c r="X6" s="11">
        <v>783</v>
      </c>
      <c r="Y6" s="11">
        <v>739</v>
      </c>
      <c r="Z6" s="11">
        <v>710</v>
      </c>
      <c r="AA6" s="23">
        <f t="shared" si="5"/>
        <v>675</v>
      </c>
      <c r="AB6" s="23">
        <f t="shared" si="6"/>
        <v>1671</v>
      </c>
      <c r="AC6" s="23">
        <f t="shared" si="7"/>
        <v>1169.25</v>
      </c>
      <c r="AD6" s="9">
        <f t="shared" si="3"/>
        <v>28062</v>
      </c>
      <c r="AE6" s="10">
        <f t="shared" si="4"/>
        <v>28.062000000000001</v>
      </c>
    </row>
    <row r="7" spans="1:32" s="6" customFormat="1" ht="46.5" customHeight="1" x14ac:dyDescent="0.25">
      <c r="A7" s="38"/>
      <c r="B7" s="7" t="s">
        <v>9</v>
      </c>
      <c r="C7" s="11">
        <f t="shared" ref="C7:Z7" si="8">C6-C5</f>
        <v>-525</v>
      </c>
      <c r="D7" s="11">
        <f t="shared" si="8"/>
        <v>-339</v>
      </c>
      <c r="E7" s="11">
        <f t="shared" si="8"/>
        <v>-273</v>
      </c>
      <c r="F7" s="11">
        <f t="shared" si="8"/>
        <v>-331</v>
      </c>
      <c r="G7" s="11">
        <f t="shared" si="8"/>
        <v>-172</v>
      </c>
      <c r="H7" s="11">
        <f t="shared" si="8"/>
        <v>36</v>
      </c>
      <c r="I7" s="11">
        <f t="shared" si="8"/>
        <v>161</v>
      </c>
      <c r="J7" s="11">
        <f t="shared" si="8"/>
        <v>129</v>
      </c>
      <c r="K7" s="11">
        <f t="shared" si="8"/>
        <v>-9</v>
      </c>
      <c r="L7" s="11">
        <f t="shared" si="8"/>
        <v>71</v>
      </c>
      <c r="M7" s="11">
        <f t="shared" si="8"/>
        <v>127</v>
      </c>
      <c r="N7" s="11">
        <f t="shared" si="8"/>
        <v>75</v>
      </c>
      <c r="O7" s="11">
        <f t="shared" si="8"/>
        <v>179</v>
      </c>
      <c r="P7" s="11">
        <f t="shared" si="8"/>
        <v>139</v>
      </c>
      <c r="Q7" s="11">
        <f t="shared" si="8"/>
        <v>196</v>
      </c>
      <c r="R7" s="11">
        <f t="shared" si="8"/>
        <v>215</v>
      </c>
      <c r="S7" s="11">
        <f t="shared" si="8"/>
        <v>-60</v>
      </c>
      <c r="T7" s="11">
        <f t="shared" si="8"/>
        <v>-80</v>
      </c>
      <c r="U7" s="11">
        <f t="shared" si="8"/>
        <v>-74</v>
      </c>
      <c r="V7" s="11">
        <f t="shared" si="8"/>
        <v>-123</v>
      </c>
      <c r="W7" s="11">
        <f t="shared" si="8"/>
        <v>-247</v>
      </c>
      <c r="X7" s="11">
        <f t="shared" si="8"/>
        <v>-450</v>
      </c>
      <c r="Y7" s="11">
        <f t="shared" si="8"/>
        <v>-637</v>
      </c>
      <c r="Z7" s="11">
        <f t="shared" si="8"/>
        <v>-657</v>
      </c>
      <c r="AA7" s="23">
        <f t="shared" si="5"/>
        <v>-657</v>
      </c>
      <c r="AB7" s="23">
        <f t="shared" si="6"/>
        <v>215</v>
      </c>
      <c r="AC7" s="23">
        <f t="shared" si="7"/>
        <v>-110.375</v>
      </c>
      <c r="AD7" s="9">
        <f t="shared" si="3"/>
        <v>-2649</v>
      </c>
      <c r="AE7" s="10">
        <f t="shared" si="4"/>
        <v>-2.649</v>
      </c>
    </row>
    <row r="8" spans="1:32" s="6" customFormat="1" ht="46.5" customHeight="1" x14ac:dyDescent="0.25">
      <c r="A8" s="38">
        <v>44230</v>
      </c>
      <c r="B8" s="3" t="s">
        <v>0</v>
      </c>
      <c r="C8" s="4">
        <v>4.1666666666666664E-2</v>
      </c>
      <c r="D8" s="4">
        <v>8.3333333333333329E-2</v>
      </c>
      <c r="E8" s="4">
        <v>0.125</v>
      </c>
      <c r="F8" s="4">
        <v>0.16666666666666666</v>
      </c>
      <c r="G8" s="4">
        <v>0.20833333333333334</v>
      </c>
      <c r="H8" s="4">
        <v>0.25</v>
      </c>
      <c r="I8" s="4">
        <v>0.29166666666666669</v>
      </c>
      <c r="J8" s="4">
        <v>0.33333333333333331</v>
      </c>
      <c r="K8" s="4">
        <v>0.375</v>
      </c>
      <c r="L8" s="4">
        <v>0.41666666666666669</v>
      </c>
      <c r="M8" s="4">
        <v>0.45833333333333331</v>
      </c>
      <c r="N8" s="4">
        <v>0.5</v>
      </c>
      <c r="O8" s="4">
        <v>0.54166666666666663</v>
      </c>
      <c r="P8" s="4">
        <v>0.58333333333333337</v>
      </c>
      <c r="Q8" s="4">
        <v>0.625</v>
      </c>
      <c r="R8" s="4">
        <v>0.66666666666666663</v>
      </c>
      <c r="S8" s="4">
        <v>0.70833333333333337</v>
      </c>
      <c r="T8" s="4">
        <v>0.75</v>
      </c>
      <c r="U8" s="4">
        <v>0.79166666666666663</v>
      </c>
      <c r="V8" s="4">
        <v>0.83333333333333337</v>
      </c>
      <c r="W8" s="4">
        <v>0.875</v>
      </c>
      <c r="X8" s="4">
        <v>0.91666666666666663</v>
      </c>
      <c r="Y8" s="4">
        <v>0.95833333333333337</v>
      </c>
      <c r="Z8" s="4" t="s">
        <v>1</v>
      </c>
      <c r="AA8" s="22" t="s">
        <v>2</v>
      </c>
      <c r="AB8" s="22" t="s">
        <v>3</v>
      </c>
      <c r="AC8" s="22" t="s">
        <v>4</v>
      </c>
      <c r="AD8" s="5" t="s">
        <v>5</v>
      </c>
      <c r="AE8" s="5">
        <v>2.0099999999999998</v>
      </c>
    </row>
    <row r="9" spans="1:32" s="6" customFormat="1" ht="46.5" customHeight="1" x14ac:dyDescent="0.25">
      <c r="A9" s="39"/>
      <c r="B9" s="7" t="s">
        <v>6</v>
      </c>
      <c r="C9" s="8">
        <v>1308</v>
      </c>
      <c r="D9" s="8">
        <v>1308</v>
      </c>
      <c r="E9" s="8">
        <v>1295</v>
      </c>
      <c r="F9" s="8">
        <v>1393</v>
      </c>
      <c r="G9" s="8">
        <v>1393</v>
      </c>
      <c r="H9" s="8">
        <v>1423</v>
      </c>
      <c r="I9" s="8">
        <v>1413</v>
      </c>
      <c r="J9" s="8">
        <v>1484</v>
      </c>
      <c r="K9" s="8">
        <v>2138</v>
      </c>
      <c r="L9" s="8">
        <v>2341</v>
      </c>
      <c r="M9" s="8">
        <v>2314</v>
      </c>
      <c r="N9" s="8">
        <v>2314</v>
      </c>
      <c r="O9" s="8">
        <v>2088</v>
      </c>
      <c r="P9" s="8">
        <v>2088</v>
      </c>
      <c r="Q9" s="8">
        <v>2094</v>
      </c>
      <c r="R9" s="8">
        <v>1611</v>
      </c>
      <c r="S9" s="8">
        <v>1399</v>
      </c>
      <c r="T9" s="8">
        <v>1453</v>
      </c>
      <c r="U9" s="8">
        <v>1436</v>
      </c>
      <c r="V9" s="8">
        <v>1401</v>
      </c>
      <c r="W9" s="8">
        <v>1381</v>
      </c>
      <c r="X9" s="8">
        <v>1381</v>
      </c>
      <c r="Y9" s="8">
        <v>1369</v>
      </c>
      <c r="Z9" s="8">
        <v>1348</v>
      </c>
      <c r="AA9" s="23">
        <f t="shared" ref="AA9:AA12" si="9">MIN(C9:Z9)</f>
        <v>1295</v>
      </c>
      <c r="AB9" s="23">
        <f t="shared" ref="AB9:AB12" si="10">MAX(C9:Z9)</f>
        <v>2341</v>
      </c>
      <c r="AC9" s="23">
        <f t="shared" ref="AC9:AC12" si="11">AVERAGE(C9:Z9)</f>
        <v>1632.2083333333333</v>
      </c>
      <c r="AD9" s="9">
        <f t="shared" ref="AD9:AD12" si="12">SUM(C9:Z9)</f>
        <v>39173</v>
      </c>
      <c r="AE9" s="10">
        <f t="shared" ref="AE9:AE12" si="13">AD9/1000</f>
        <v>39.173000000000002</v>
      </c>
    </row>
    <row r="10" spans="1:32" s="6" customFormat="1" ht="46.5" customHeight="1" x14ac:dyDescent="0.25">
      <c r="A10" s="39"/>
      <c r="B10" s="3" t="s">
        <v>7</v>
      </c>
      <c r="C10" s="8">
        <v>1158</v>
      </c>
      <c r="D10" s="8">
        <v>1170</v>
      </c>
      <c r="E10" s="8">
        <v>1038</v>
      </c>
      <c r="F10" s="8">
        <v>1009</v>
      </c>
      <c r="G10" s="8">
        <v>1027</v>
      </c>
      <c r="H10" s="8">
        <v>1048</v>
      </c>
      <c r="I10" s="8">
        <v>1012</v>
      </c>
      <c r="J10" s="8">
        <v>1012</v>
      </c>
      <c r="K10" s="8">
        <v>1320</v>
      </c>
      <c r="L10" s="8">
        <v>1508</v>
      </c>
      <c r="M10" s="8">
        <v>1507</v>
      </c>
      <c r="N10" s="8">
        <v>1499</v>
      </c>
      <c r="O10" s="8">
        <v>1477</v>
      </c>
      <c r="P10" s="8">
        <v>1450</v>
      </c>
      <c r="Q10" s="8">
        <v>1398</v>
      </c>
      <c r="R10" s="8">
        <v>1385</v>
      </c>
      <c r="S10" s="8">
        <v>1296</v>
      </c>
      <c r="T10" s="8">
        <v>1127</v>
      </c>
      <c r="U10" s="8">
        <v>1114</v>
      </c>
      <c r="V10" s="8">
        <v>1064</v>
      </c>
      <c r="W10" s="8">
        <v>1021</v>
      </c>
      <c r="X10" s="8">
        <v>1030</v>
      </c>
      <c r="Y10" s="8">
        <v>1091</v>
      </c>
      <c r="Z10" s="8">
        <v>1075</v>
      </c>
      <c r="AA10" s="23">
        <f t="shared" si="9"/>
        <v>1009</v>
      </c>
      <c r="AB10" s="23">
        <f t="shared" si="10"/>
        <v>1508</v>
      </c>
      <c r="AC10" s="23">
        <f t="shared" si="11"/>
        <v>1201.5</v>
      </c>
      <c r="AD10" s="9">
        <f t="shared" si="12"/>
        <v>28836</v>
      </c>
      <c r="AE10" s="10">
        <f t="shared" si="13"/>
        <v>28.835999999999999</v>
      </c>
    </row>
    <row r="11" spans="1:32" s="6" customFormat="1" ht="46.5" customHeight="1" x14ac:dyDescent="0.25">
      <c r="A11" s="39"/>
      <c r="B11" s="7" t="s">
        <v>8</v>
      </c>
      <c r="C11" s="8">
        <v>659</v>
      </c>
      <c r="D11" s="8">
        <v>683</v>
      </c>
      <c r="E11" s="8">
        <v>707</v>
      </c>
      <c r="F11" s="8">
        <v>844</v>
      </c>
      <c r="G11" s="8">
        <v>1019</v>
      </c>
      <c r="H11" s="8">
        <v>1186</v>
      </c>
      <c r="I11" s="8">
        <v>1212</v>
      </c>
      <c r="J11" s="8">
        <v>1307</v>
      </c>
      <c r="K11" s="8">
        <v>1352</v>
      </c>
      <c r="L11" s="8">
        <v>1536</v>
      </c>
      <c r="M11" s="8">
        <v>1589</v>
      </c>
      <c r="N11" s="8">
        <v>1627</v>
      </c>
      <c r="O11" s="8">
        <v>1619</v>
      </c>
      <c r="P11" s="8">
        <v>1569</v>
      </c>
      <c r="Q11" s="8">
        <v>1505</v>
      </c>
      <c r="R11" s="8">
        <v>1460</v>
      </c>
      <c r="S11" s="8">
        <v>1247</v>
      </c>
      <c r="T11" s="8">
        <v>1206</v>
      </c>
      <c r="U11" s="11">
        <v>1131</v>
      </c>
      <c r="V11" s="11">
        <v>1028</v>
      </c>
      <c r="W11" s="11">
        <v>926</v>
      </c>
      <c r="X11" s="11">
        <v>845</v>
      </c>
      <c r="Y11" s="11">
        <v>799</v>
      </c>
      <c r="Z11" s="11">
        <v>813</v>
      </c>
      <c r="AA11" s="23">
        <f t="shared" si="9"/>
        <v>659</v>
      </c>
      <c r="AB11" s="23">
        <f t="shared" si="10"/>
        <v>1627</v>
      </c>
      <c r="AC11" s="23">
        <f t="shared" si="11"/>
        <v>1161.2083333333333</v>
      </c>
      <c r="AD11" s="9">
        <f t="shared" si="12"/>
        <v>27869</v>
      </c>
      <c r="AE11" s="10">
        <f t="shared" si="13"/>
        <v>27.869</v>
      </c>
    </row>
    <row r="12" spans="1:32" s="6" customFormat="1" ht="46.5" customHeight="1" x14ac:dyDescent="0.25">
      <c r="A12" s="39"/>
      <c r="B12" s="7" t="s">
        <v>9</v>
      </c>
      <c r="C12" s="11">
        <f t="shared" ref="C12:Z12" si="14">C11-C10</f>
        <v>-499</v>
      </c>
      <c r="D12" s="11">
        <f t="shared" si="14"/>
        <v>-487</v>
      </c>
      <c r="E12" s="11">
        <f t="shared" si="14"/>
        <v>-331</v>
      </c>
      <c r="F12" s="11">
        <f t="shared" si="14"/>
        <v>-165</v>
      </c>
      <c r="G12" s="11">
        <f t="shared" si="14"/>
        <v>-8</v>
      </c>
      <c r="H12" s="11">
        <f t="shared" si="14"/>
        <v>138</v>
      </c>
      <c r="I12" s="11">
        <f t="shared" si="14"/>
        <v>200</v>
      </c>
      <c r="J12" s="11">
        <f t="shared" si="14"/>
        <v>295</v>
      </c>
      <c r="K12" s="11">
        <f t="shared" si="14"/>
        <v>32</v>
      </c>
      <c r="L12" s="11">
        <f t="shared" si="14"/>
        <v>28</v>
      </c>
      <c r="M12" s="11">
        <f t="shared" si="14"/>
        <v>82</v>
      </c>
      <c r="N12" s="11">
        <f t="shared" si="14"/>
        <v>128</v>
      </c>
      <c r="O12" s="11">
        <f t="shared" si="14"/>
        <v>142</v>
      </c>
      <c r="P12" s="11">
        <f t="shared" si="14"/>
        <v>119</v>
      </c>
      <c r="Q12" s="11">
        <f t="shared" si="14"/>
        <v>107</v>
      </c>
      <c r="R12" s="11">
        <f t="shared" si="14"/>
        <v>75</v>
      </c>
      <c r="S12" s="11">
        <f t="shared" si="14"/>
        <v>-49</v>
      </c>
      <c r="T12" s="11">
        <f t="shared" si="14"/>
        <v>79</v>
      </c>
      <c r="U12" s="11">
        <f t="shared" si="14"/>
        <v>17</v>
      </c>
      <c r="V12" s="11">
        <f t="shared" si="14"/>
        <v>-36</v>
      </c>
      <c r="W12" s="11">
        <f t="shared" si="14"/>
        <v>-95</v>
      </c>
      <c r="X12" s="11">
        <f t="shared" si="14"/>
        <v>-185</v>
      </c>
      <c r="Y12" s="11">
        <f t="shared" si="14"/>
        <v>-292</v>
      </c>
      <c r="Z12" s="11">
        <f t="shared" si="14"/>
        <v>-262</v>
      </c>
      <c r="AA12" s="23">
        <f t="shared" si="9"/>
        <v>-499</v>
      </c>
      <c r="AB12" s="23">
        <f t="shared" si="10"/>
        <v>295</v>
      </c>
      <c r="AC12" s="23">
        <f t="shared" si="11"/>
        <v>-40.291666666666664</v>
      </c>
      <c r="AD12" s="9">
        <f t="shared" si="12"/>
        <v>-967</v>
      </c>
      <c r="AE12" s="10">
        <f t="shared" si="13"/>
        <v>-0.96699999999999997</v>
      </c>
    </row>
    <row r="13" spans="1:32" s="6" customFormat="1" ht="46.5" customHeight="1" x14ac:dyDescent="0.25">
      <c r="A13" s="38">
        <v>44258</v>
      </c>
      <c r="B13" s="3" t="s">
        <v>0</v>
      </c>
      <c r="C13" s="4">
        <v>4.1666666666666664E-2</v>
      </c>
      <c r="D13" s="4">
        <v>8.3333333333333329E-2</v>
      </c>
      <c r="E13" s="4">
        <v>0.125</v>
      </c>
      <c r="F13" s="4">
        <v>0.16666666666666666</v>
      </c>
      <c r="G13" s="4">
        <v>0.20833333333333334</v>
      </c>
      <c r="H13" s="4">
        <v>0.25</v>
      </c>
      <c r="I13" s="4">
        <v>0.29166666666666669</v>
      </c>
      <c r="J13" s="4">
        <v>0.33333333333333331</v>
      </c>
      <c r="K13" s="4">
        <v>0.375</v>
      </c>
      <c r="L13" s="4">
        <v>0.41666666666666669</v>
      </c>
      <c r="M13" s="4">
        <v>0.45833333333333331</v>
      </c>
      <c r="N13" s="4">
        <v>0.5</v>
      </c>
      <c r="O13" s="4">
        <v>0.54166666666666663</v>
      </c>
      <c r="P13" s="4">
        <v>0.58333333333333337</v>
      </c>
      <c r="Q13" s="4">
        <v>0.625</v>
      </c>
      <c r="R13" s="4">
        <v>0.66666666666666663</v>
      </c>
      <c r="S13" s="4">
        <v>0.70833333333333337</v>
      </c>
      <c r="T13" s="4">
        <v>0.75</v>
      </c>
      <c r="U13" s="4">
        <v>0.79166666666666663</v>
      </c>
      <c r="V13" s="4">
        <v>0.83333333333333337</v>
      </c>
      <c r="W13" s="4">
        <v>0.875</v>
      </c>
      <c r="X13" s="4">
        <v>0.91666666666666663</v>
      </c>
      <c r="Y13" s="4">
        <v>0.95833333333333337</v>
      </c>
      <c r="Z13" s="4" t="s">
        <v>1</v>
      </c>
      <c r="AA13" s="22" t="s">
        <v>2</v>
      </c>
      <c r="AB13" s="22" t="s">
        <v>3</v>
      </c>
      <c r="AC13" s="22" t="s">
        <v>4</v>
      </c>
      <c r="AD13" s="5" t="s">
        <v>5</v>
      </c>
      <c r="AE13" s="5">
        <v>2.0099999999999998</v>
      </c>
    </row>
    <row r="14" spans="1:32" s="6" customFormat="1" ht="46.5" customHeight="1" x14ac:dyDescent="0.25">
      <c r="A14" s="39"/>
      <c r="B14" s="7" t="s">
        <v>6</v>
      </c>
      <c r="C14" s="8">
        <v>1311</v>
      </c>
      <c r="D14" s="8">
        <v>1308</v>
      </c>
      <c r="E14" s="8">
        <v>1295</v>
      </c>
      <c r="F14" s="8">
        <v>1320</v>
      </c>
      <c r="G14" s="8">
        <v>1393</v>
      </c>
      <c r="H14" s="8">
        <v>1403</v>
      </c>
      <c r="I14" s="8">
        <v>1413</v>
      </c>
      <c r="J14" s="8">
        <v>1484</v>
      </c>
      <c r="K14" s="8">
        <v>2138</v>
      </c>
      <c r="L14" s="8">
        <v>2341</v>
      </c>
      <c r="M14" s="8">
        <v>2314</v>
      </c>
      <c r="N14" s="8">
        <v>2143</v>
      </c>
      <c r="O14" s="8">
        <v>2088</v>
      </c>
      <c r="P14" s="8">
        <v>2119</v>
      </c>
      <c r="Q14" s="8">
        <v>2094</v>
      </c>
      <c r="R14" s="8">
        <v>1611</v>
      </c>
      <c r="S14" s="8">
        <v>1339</v>
      </c>
      <c r="T14" s="8">
        <v>1453</v>
      </c>
      <c r="U14" s="8">
        <v>1453</v>
      </c>
      <c r="V14" s="8">
        <v>1401</v>
      </c>
      <c r="W14" s="8">
        <v>1381</v>
      </c>
      <c r="X14" s="8">
        <v>1369</v>
      </c>
      <c r="Y14" s="8">
        <v>1348</v>
      </c>
      <c r="Z14" s="8">
        <v>1391</v>
      </c>
      <c r="AA14" s="23">
        <f t="shared" ref="AA14:AA17" si="15">MIN(C14:Z14)</f>
        <v>1295</v>
      </c>
      <c r="AB14" s="23">
        <f t="shared" ref="AB14:AB17" si="16">MAX(C14:Z14)</f>
        <v>2341</v>
      </c>
      <c r="AC14" s="23">
        <f t="shared" ref="AC14:AC17" si="17">AVERAGE(C14:Z14)</f>
        <v>1621.25</v>
      </c>
      <c r="AD14" s="9">
        <f t="shared" ref="AD14:AD17" si="18">SUM(C14:Z14)</f>
        <v>38910</v>
      </c>
      <c r="AE14" s="10">
        <f t="shared" ref="AE14:AE17" si="19">AD14/1000</f>
        <v>38.909999999999997</v>
      </c>
    </row>
    <row r="15" spans="1:32" s="6" customFormat="1" ht="46.5" customHeight="1" x14ac:dyDescent="0.25">
      <c r="A15" s="39"/>
      <c r="B15" s="3" t="s">
        <v>7</v>
      </c>
      <c r="C15" s="8">
        <v>1204</v>
      </c>
      <c r="D15" s="8">
        <v>1064</v>
      </c>
      <c r="E15" s="8">
        <v>999</v>
      </c>
      <c r="F15" s="8">
        <v>999</v>
      </c>
      <c r="G15" s="8">
        <v>1067</v>
      </c>
      <c r="H15" s="8">
        <v>1108</v>
      </c>
      <c r="I15" s="8">
        <v>1148</v>
      </c>
      <c r="J15" s="8">
        <v>1302</v>
      </c>
      <c r="K15" s="8">
        <v>1387</v>
      </c>
      <c r="L15" s="8">
        <v>1458</v>
      </c>
      <c r="M15" s="8">
        <v>1579</v>
      </c>
      <c r="N15" s="8">
        <v>1601</v>
      </c>
      <c r="O15" s="8">
        <v>1496</v>
      </c>
      <c r="P15" s="8">
        <v>1427</v>
      </c>
      <c r="Q15" s="8">
        <v>1288</v>
      </c>
      <c r="R15" s="8">
        <v>1294</v>
      </c>
      <c r="S15" s="8">
        <v>1309</v>
      </c>
      <c r="T15" s="8">
        <v>1023</v>
      </c>
      <c r="U15" s="8">
        <v>1167</v>
      </c>
      <c r="V15" s="8">
        <v>1127</v>
      </c>
      <c r="W15" s="8">
        <v>1076</v>
      </c>
      <c r="X15" s="8">
        <v>1169</v>
      </c>
      <c r="Y15" s="8">
        <v>1374</v>
      </c>
      <c r="Z15" s="8">
        <v>1257</v>
      </c>
      <c r="AA15" s="23">
        <f t="shared" si="15"/>
        <v>999</v>
      </c>
      <c r="AB15" s="23">
        <f t="shared" si="16"/>
        <v>1601</v>
      </c>
      <c r="AC15" s="23">
        <f t="shared" si="17"/>
        <v>1246.7916666666667</v>
      </c>
      <c r="AD15" s="9">
        <f t="shared" si="18"/>
        <v>29923</v>
      </c>
      <c r="AE15" s="10">
        <f t="shared" si="19"/>
        <v>29.922999999999998</v>
      </c>
    </row>
    <row r="16" spans="1:32" s="6" customFormat="1" ht="46.5" customHeight="1" x14ac:dyDescent="0.25">
      <c r="A16" s="39"/>
      <c r="B16" s="7" t="s">
        <v>8</v>
      </c>
      <c r="C16" s="8">
        <v>740</v>
      </c>
      <c r="D16" s="8">
        <v>748</v>
      </c>
      <c r="E16" s="8">
        <v>740</v>
      </c>
      <c r="F16" s="8">
        <v>861</v>
      </c>
      <c r="G16" s="8">
        <v>1021</v>
      </c>
      <c r="H16" s="8">
        <v>1224</v>
      </c>
      <c r="I16" s="8">
        <v>1253</v>
      </c>
      <c r="J16" s="8">
        <v>1329</v>
      </c>
      <c r="K16" s="8">
        <v>1410</v>
      </c>
      <c r="L16" s="8">
        <v>1531</v>
      </c>
      <c r="M16" s="8">
        <v>1556</v>
      </c>
      <c r="N16" s="8">
        <v>1592</v>
      </c>
      <c r="O16" s="8">
        <v>1538</v>
      </c>
      <c r="P16" s="8">
        <v>1354</v>
      </c>
      <c r="Q16" s="8">
        <v>1305</v>
      </c>
      <c r="R16" s="8">
        <v>1524</v>
      </c>
      <c r="S16" s="8">
        <v>1356</v>
      </c>
      <c r="T16" s="8">
        <v>1195</v>
      </c>
      <c r="U16" s="11">
        <v>1179</v>
      </c>
      <c r="V16" s="11">
        <v>1021</v>
      </c>
      <c r="W16" s="11">
        <v>891</v>
      </c>
      <c r="X16" s="11">
        <v>826</v>
      </c>
      <c r="Y16" s="11">
        <v>788</v>
      </c>
      <c r="Z16" s="11">
        <v>759</v>
      </c>
      <c r="AA16" s="23">
        <f t="shared" si="15"/>
        <v>740</v>
      </c>
      <c r="AB16" s="23">
        <f t="shared" si="16"/>
        <v>1592</v>
      </c>
      <c r="AC16" s="23">
        <f t="shared" si="17"/>
        <v>1155.875</v>
      </c>
      <c r="AD16" s="9">
        <f t="shared" si="18"/>
        <v>27741</v>
      </c>
      <c r="AE16" s="10">
        <f t="shared" si="19"/>
        <v>27.741</v>
      </c>
    </row>
    <row r="17" spans="1:31" s="6" customFormat="1" ht="46.5" customHeight="1" x14ac:dyDescent="0.25">
      <c r="A17" s="39"/>
      <c r="B17" s="7" t="s">
        <v>9</v>
      </c>
      <c r="C17" s="11">
        <f t="shared" ref="C17:Z17" si="20">C16-C15</f>
        <v>-464</v>
      </c>
      <c r="D17" s="11">
        <f t="shared" si="20"/>
        <v>-316</v>
      </c>
      <c r="E17" s="11">
        <f t="shared" si="20"/>
        <v>-259</v>
      </c>
      <c r="F17" s="11">
        <f t="shared" si="20"/>
        <v>-138</v>
      </c>
      <c r="G17" s="11">
        <f t="shared" si="20"/>
        <v>-46</v>
      </c>
      <c r="H17" s="11">
        <f t="shared" si="20"/>
        <v>116</v>
      </c>
      <c r="I17" s="11">
        <f t="shared" si="20"/>
        <v>105</v>
      </c>
      <c r="J17" s="11">
        <f t="shared" si="20"/>
        <v>27</v>
      </c>
      <c r="K17" s="11">
        <f t="shared" si="20"/>
        <v>23</v>
      </c>
      <c r="L17" s="11">
        <f t="shared" si="20"/>
        <v>73</v>
      </c>
      <c r="M17" s="11">
        <f t="shared" si="20"/>
        <v>-23</v>
      </c>
      <c r="N17" s="11">
        <f t="shared" si="20"/>
        <v>-9</v>
      </c>
      <c r="O17" s="11">
        <f t="shared" si="20"/>
        <v>42</v>
      </c>
      <c r="P17" s="11">
        <f t="shared" si="20"/>
        <v>-73</v>
      </c>
      <c r="Q17" s="11">
        <f t="shared" si="20"/>
        <v>17</v>
      </c>
      <c r="R17" s="11">
        <f t="shared" si="20"/>
        <v>230</v>
      </c>
      <c r="S17" s="11">
        <f t="shared" si="20"/>
        <v>47</v>
      </c>
      <c r="T17" s="11">
        <f t="shared" si="20"/>
        <v>172</v>
      </c>
      <c r="U17" s="11">
        <f t="shared" si="20"/>
        <v>12</v>
      </c>
      <c r="V17" s="11">
        <f t="shared" si="20"/>
        <v>-106</v>
      </c>
      <c r="W17" s="11">
        <f t="shared" si="20"/>
        <v>-185</v>
      </c>
      <c r="X17" s="11">
        <f t="shared" si="20"/>
        <v>-343</v>
      </c>
      <c r="Y17" s="11">
        <f t="shared" si="20"/>
        <v>-586</v>
      </c>
      <c r="Z17" s="11">
        <f t="shared" si="20"/>
        <v>-498</v>
      </c>
      <c r="AA17" s="23">
        <f t="shared" si="15"/>
        <v>-586</v>
      </c>
      <c r="AB17" s="23">
        <f t="shared" si="16"/>
        <v>230</v>
      </c>
      <c r="AC17" s="23">
        <f t="shared" si="17"/>
        <v>-90.916666666666671</v>
      </c>
      <c r="AD17" s="9">
        <f t="shared" si="18"/>
        <v>-2182</v>
      </c>
      <c r="AE17" s="10">
        <f t="shared" si="19"/>
        <v>-2.1819999999999999</v>
      </c>
    </row>
    <row r="18" spans="1:31" s="6" customFormat="1" ht="46.5" customHeight="1" x14ac:dyDescent="0.25">
      <c r="A18" s="38">
        <v>44289</v>
      </c>
      <c r="B18" s="3" t="s">
        <v>0</v>
      </c>
      <c r="C18" s="4">
        <v>4.1666666666666664E-2</v>
      </c>
      <c r="D18" s="4">
        <v>8.3333333333333329E-2</v>
      </c>
      <c r="E18" s="4">
        <v>0.125</v>
      </c>
      <c r="F18" s="4">
        <v>0.16666666666666666</v>
      </c>
      <c r="G18" s="4">
        <v>0.20833333333333334</v>
      </c>
      <c r="H18" s="4">
        <v>0.25</v>
      </c>
      <c r="I18" s="4">
        <v>0.29166666666666669</v>
      </c>
      <c r="J18" s="4">
        <v>0.33333333333333331</v>
      </c>
      <c r="K18" s="4">
        <v>0.375</v>
      </c>
      <c r="L18" s="4">
        <v>0.41666666666666669</v>
      </c>
      <c r="M18" s="4">
        <v>0.45833333333333331</v>
      </c>
      <c r="N18" s="4">
        <v>0.5</v>
      </c>
      <c r="O18" s="4">
        <v>0.54166666666666663</v>
      </c>
      <c r="P18" s="4">
        <v>0.58333333333333337</v>
      </c>
      <c r="Q18" s="4">
        <v>0.625</v>
      </c>
      <c r="R18" s="4">
        <v>0.66666666666666663</v>
      </c>
      <c r="S18" s="4">
        <v>0.70833333333333337</v>
      </c>
      <c r="T18" s="4">
        <v>0.75</v>
      </c>
      <c r="U18" s="4">
        <v>0.79166666666666663</v>
      </c>
      <c r="V18" s="4">
        <v>0.83333333333333337</v>
      </c>
      <c r="W18" s="4">
        <v>0.875</v>
      </c>
      <c r="X18" s="4">
        <v>0.91666666666666663</v>
      </c>
      <c r="Y18" s="4">
        <v>0.95833333333333337</v>
      </c>
      <c r="Z18" s="4" t="s">
        <v>1</v>
      </c>
      <c r="AA18" s="22" t="s">
        <v>2</v>
      </c>
      <c r="AB18" s="22" t="s">
        <v>3</v>
      </c>
      <c r="AC18" s="22" t="s">
        <v>4</v>
      </c>
      <c r="AD18" s="5" t="s">
        <v>5</v>
      </c>
      <c r="AE18" s="5">
        <v>2.0099999999999998</v>
      </c>
    </row>
    <row r="19" spans="1:31" s="6" customFormat="1" ht="46.5" customHeight="1" x14ac:dyDescent="0.25">
      <c r="A19" s="39"/>
      <c r="B19" s="7" t="s">
        <v>6</v>
      </c>
      <c r="C19" s="8">
        <v>1391</v>
      </c>
      <c r="D19" s="8">
        <v>1388</v>
      </c>
      <c r="E19" s="8">
        <v>1376</v>
      </c>
      <c r="F19" s="8">
        <v>1473</v>
      </c>
      <c r="G19" s="8">
        <v>1473</v>
      </c>
      <c r="H19" s="8">
        <v>1484</v>
      </c>
      <c r="I19" s="8">
        <v>1493</v>
      </c>
      <c r="J19" s="8">
        <v>1564</v>
      </c>
      <c r="K19" s="8">
        <v>2218</v>
      </c>
      <c r="L19" s="8">
        <v>2336</v>
      </c>
      <c r="M19" s="8">
        <v>2274</v>
      </c>
      <c r="N19" s="8">
        <v>2274</v>
      </c>
      <c r="O19" s="8">
        <v>2153</v>
      </c>
      <c r="P19" s="8">
        <v>2199</v>
      </c>
      <c r="Q19" s="8">
        <v>2199</v>
      </c>
      <c r="R19" s="8">
        <v>2174</v>
      </c>
      <c r="S19" s="8">
        <v>1691</v>
      </c>
      <c r="T19" s="8">
        <v>1485</v>
      </c>
      <c r="U19" s="8">
        <v>1540</v>
      </c>
      <c r="V19" s="8">
        <v>1516</v>
      </c>
      <c r="W19" s="8">
        <v>1481</v>
      </c>
      <c r="X19" s="8">
        <v>1449</v>
      </c>
      <c r="Y19" s="8">
        <v>1428</v>
      </c>
      <c r="Z19" s="8">
        <v>1428</v>
      </c>
      <c r="AA19" s="23">
        <f t="shared" ref="AA19:AA22" si="21">MIN(C19:Z19)</f>
        <v>1376</v>
      </c>
      <c r="AB19" s="23">
        <f t="shared" ref="AB19:AB22" si="22">MAX(C19:Z19)</f>
        <v>2336</v>
      </c>
      <c r="AC19" s="23">
        <f t="shared" ref="AC19:AC22" si="23">AVERAGE(C19:Z19)</f>
        <v>1728.625</v>
      </c>
      <c r="AD19" s="9">
        <f t="shared" ref="AD19:AD22" si="24">SUM(C19:Z19)</f>
        <v>41487</v>
      </c>
      <c r="AE19" s="10">
        <f t="shared" ref="AE19:AE22" si="25">AD19/1000</f>
        <v>41.487000000000002</v>
      </c>
    </row>
    <row r="20" spans="1:31" s="6" customFormat="1" ht="46.5" customHeight="1" x14ac:dyDescent="0.25">
      <c r="A20" s="39"/>
      <c r="B20" s="3" t="s">
        <v>7</v>
      </c>
      <c r="C20" s="8">
        <v>1274</v>
      </c>
      <c r="D20" s="8">
        <v>1199</v>
      </c>
      <c r="E20" s="8">
        <v>1064</v>
      </c>
      <c r="F20" s="8">
        <v>1070</v>
      </c>
      <c r="G20" s="8">
        <v>1123</v>
      </c>
      <c r="H20" s="8">
        <v>1181</v>
      </c>
      <c r="I20" s="8">
        <v>1248</v>
      </c>
      <c r="J20" s="8">
        <v>1433</v>
      </c>
      <c r="K20" s="8">
        <v>1412</v>
      </c>
      <c r="L20" s="8">
        <v>1582</v>
      </c>
      <c r="M20" s="8">
        <v>1695</v>
      </c>
      <c r="N20" s="8">
        <v>1550</v>
      </c>
      <c r="O20" s="8">
        <v>1438</v>
      </c>
      <c r="P20" s="8">
        <v>1375</v>
      </c>
      <c r="Q20" s="8">
        <v>1387</v>
      </c>
      <c r="R20" s="8">
        <v>1434</v>
      </c>
      <c r="S20" s="8">
        <v>1307</v>
      </c>
      <c r="T20" s="8">
        <v>1211</v>
      </c>
      <c r="U20" s="8">
        <v>1145</v>
      </c>
      <c r="V20" s="8">
        <v>1096</v>
      </c>
      <c r="W20" s="8">
        <v>1044</v>
      </c>
      <c r="X20" s="8">
        <v>1086</v>
      </c>
      <c r="Y20" s="8">
        <v>1273</v>
      </c>
      <c r="Z20" s="8">
        <v>1238</v>
      </c>
      <c r="AA20" s="23">
        <f t="shared" si="21"/>
        <v>1044</v>
      </c>
      <c r="AB20" s="23">
        <f t="shared" si="22"/>
        <v>1695</v>
      </c>
      <c r="AC20" s="23">
        <f t="shared" si="23"/>
        <v>1286.0416666666667</v>
      </c>
      <c r="AD20" s="9">
        <f t="shared" si="24"/>
        <v>30865</v>
      </c>
      <c r="AE20" s="10">
        <f t="shared" si="25"/>
        <v>30.864999999999998</v>
      </c>
    </row>
    <row r="21" spans="1:31" s="6" customFormat="1" ht="46.5" customHeight="1" x14ac:dyDescent="0.25">
      <c r="A21" s="39"/>
      <c r="B21" s="7" t="s">
        <v>8</v>
      </c>
      <c r="C21" s="8">
        <v>741</v>
      </c>
      <c r="D21" s="8">
        <v>756</v>
      </c>
      <c r="E21" s="8">
        <v>728</v>
      </c>
      <c r="F21" s="8">
        <v>883</v>
      </c>
      <c r="G21" s="8">
        <v>1028</v>
      </c>
      <c r="H21" s="8">
        <v>1227</v>
      </c>
      <c r="I21" s="8">
        <v>1353</v>
      </c>
      <c r="J21" s="8">
        <v>1558</v>
      </c>
      <c r="K21" s="8">
        <v>1495</v>
      </c>
      <c r="L21" s="8">
        <v>1647</v>
      </c>
      <c r="M21" s="8">
        <v>1627</v>
      </c>
      <c r="N21" s="8">
        <v>1572</v>
      </c>
      <c r="O21" s="8">
        <v>1516</v>
      </c>
      <c r="P21" s="8">
        <v>1567</v>
      </c>
      <c r="Q21" s="8">
        <v>1598</v>
      </c>
      <c r="R21" s="8">
        <v>1531</v>
      </c>
      <c r="S21" s="8">
        <v>1332</v>
      </c>
      <c r="T21" s="8">
        <v>1202</v>
      </c>
      <c r="U21" s="11">
        <v>1132</v>
      </c>
      <c r="V21" s="11">
        <v>1031</v>
      </c>
      <c r="W21" s="11">
        <v>960</v>
      </c>
      <c r="X21" s="11">
        <v>931</v>
      </c>
      <c r="Y21" s="11">
        <v>876</v>
      </c>
      <c r="Z21" s="11">
        <v>840</v>
      </c>
      <c r="AA21" s="23">
        <f t="shared" si="21"/>
        <v>728</v>
      </c>
      <c r="AB21" s="23">
        <f t="shared" si="22"/>
        <v>1647</v>
      </c>
      <c r="AC21" s="23">
        <f t="shared" si="23"/>
        <v>1213.7916666666667</v>
      </c>
      <c r="AD21" s="9">
        <f t="shared" si="24"/>
        <v>29131</v>
      </c>
      <c r="AE21" s="10">
        <f t="shared" si="25"/>
        <v>29.131</v>
      </c>
    </row>
    <row r="22" spans="1:31" s="6" customFormat="1" ht="46.5" customHeight="1" x14ac:dyDescent="0.25">
      <c r="A22" s="39"/>
      <c r="B22" s="7" t="s">
        <v>9</v>
      </c>
      <c r="C22" s="11">
        <f t="shared" ref="C22:Z22" si="26">C21-C20</f>
        <v>-533</v>
      </c>
      <c r="D22" s="11">
        <f t="shared" si="26"/>
        <v>-443</v>
      </c>
      <c r="E22" s="11">
        <f t="shared" si="26"/>
        <v>-336</v>
      </c>
      <c r="F22" s="11">
        <f t="shared" si="26"/>
        <v>-187</v>
      </c>
      <c r="G22" s="11">
        <f t="shared" si="26"/>
        <v>-95</v>
      </c>
      <c r="H22" s="11">
        <f t="shared" si="26"/>
        <v>46</v>
      </c>
      <c r="I22" s="11">
        <f t="shared" si="26"/>
        <v>105</v>
      </c>
      <c r="J22" s="11">
        <f t="shared" si="26"/>
        <v>125</v>
      </c>
      <c r="K22" s="11">
        <f t="shared" si="26"/>
        <v>83</v>
      </c>
      <c r="L22" s="11">
        <f t="shared" si="26"/>
        <v>65</v>
      </c>
      <c r="M22" s="11">
        <f t="shared" si="26"/>
        <v>-68</v>
      </c>
      <c r="N22" s="11">
        <f t="shared" si="26"/>
        <v>22</v>
      </c>
      <c r="O22" s="11">
        <f t="shared" si="26"/>
        <v>78</v>
      </c>
      <c r="P22" s="11">
        <f t="shared" si="26"/>
        <v>192</v>
      </c>
      <c r="Q22" s="11">
        <f t="shared" si="26"/>
        <v>211</v>
      </c>
      <c r="R22" s="11">
        <f t="shared" si="26"/>
        <v>97</v>
      </c>
      <c r="S22" s="11">
        <f t="shared" si="26"/>
        <v>25</v>
      </c>
      <c r="T22" s="11">
        <f t="shared" si="26"/>
        <v>-9</v>
      </c>
      <c r="U22" s="11">
        <f t="shared" si="26"/>
        <v>-13</v>
      </c>
      <c r="V22" s="11">
        <f t="shared" si="26"/>
        <v>-65</v>
      </c>
      <c r="W22" s="11">
        <f t="shared" si="26"/>
        <v>-84</v>
      </c>
      <c r="X22" s="11">
        <f t="shared" si="26"/>
        <v>-155</v>
      </c>
      <c r="Y22" s="11">
        <f t="shared" si="26"/>
        <v>-397</v>
      </c>
      <c r="Z22" s="11">
        <f t="shared" si="26"/>
        <v>-398</v>
      </c>
      <c r="AA22" s="23">
        <f t="shared" si="21"/>
        <v>-533</v>
      </c>
      <c r="AB22" s="23">
        <f t="shared" si="22"/>
        <v>211</v>
      </c>
      <c r="AC22" s="23">
        <f t="shared" si="23"/>
        <v>-72.25</v>
      </c>
      <c r="AD22" s="9">
        <f t="shared" si="24"/>
        <v>-1734</v>
      </c>
      <c r="AE22" s="10">
        <f t="shared" si="25"/>
        <v>-1.734</v>
      </c>
    </row>
    <row r="23" spans="1:31" s="6" customFormat="1" ht="46.5" customHeight="1" x14ac:dyDescent="0.25">
      <c r="A23" s="38">
        <v>44319</v>
      </c>
      <c r="B23" s="3" t="s">
        <v>0</v>
      </c>
      <c r="C23" s="4">
        <v>4.1666666666666664E-2</v>
      </c>
      <c r="D23" s="4">
        <v>8.3333333333333329E-2</v>
      </c>
      <c r="E23" s="4">
        <v>0.125</v>
      </c>
      <c r="F23" s="4">
        <v>0.16666666666666666</v>
      </c>
      <c r="G23" s="4">
        <v>0.20833333333333334</v>
      </c>
      <c r="H23" s="4">
        <v>0.25</v>
      </c>
      <c r="I23" s="4">
        <v>0.29166666666666669</v>
      </c>
      <c r="J23" s="4">
        <v>0.33333333333333331</v>
      </c>
      <c r="K23" s="4">
        <v>0.375</v>
      </c>
      <c r="L23" s="4">
        <v>0.41666666666666669</v>
      </c>
      <c r="M23" s="4">
        <v>0.45833333333333331</v>
      </c>
      <c r="N23" s="4">
        <v>0.5</v>
      </c>
      <c r="O23" s="4">
        <v>0.54166666666666663</v>
      </c>
      <c r="P23" s="4">
        <v>0.58333333333333337</v>
      </c>
      <c r="Q23" s="4">
        <v>0.625</v>
      </c>
      <c r="R23" s="4">
        <v>0.66666666666666663</v>
      </c>
      <c r="S23" s="4">
        <v>0.70833333333333337</v>
      </c>
      <c r="T23" s="4">
        <v>0.75</v>
      </c>
      <c r="U23" s="4">
        <v>0.79166666666666663</v>
      </c>
      <c r="V23" s="4">
        <v>0.83333333333333337</v>
      </c>
      <c r="W23" s="4">
        <v>0.875</v>
      </c>
      <c r="X23" s="4">
        <v>0.91666666666666663</v>
      </c>
      <c r="Y23" s="4">
        <v>0.95833333333333337</v>
      </c>
      <c r="Z23" s="4" t="s">
        <v>1</v>
      </c>
      <c r="AA23" s="22" t="s">
        <v>2</v>
      </c>
      <c r="AB23" s="22" t="s">
        <v>3</v>
      </c>
      <c r="AC23" s="22" t="s">
        <v>4</v>
      </c>
      <c r="AD23" s="5" t="s">
        <v>5</v>
      </c>
      <c r="AE23" s="5">
        <v>2.0099999999999998</v>
      </c>
    </row>
    <row r="24" spans="1:31" s="6" customFormat="1" ht="46.5" customHeight="1" x14ac:dyDescent="0.25">
      <c r="A24" s="39"/>
      <c r="B24" s="7" t="s">
        <v>6</v>
      </c>
      <c r="C24" s="8">
        <v>1334</v>
      </c>
      <c r="D24" s="8">
        <v>1331</v>
      </c>
      <c r="E24" s="8">
        <v>1343</v>
      </c>
      <c r="F24" s="8">
        <v>1343</v>
      </c>
      <c r="G24" s="8">
        <v>1426</v>
      </c>
      <c r="H24" s="8">
        <v>1436</v>
      </c>
      <c r="I24" s="8">
        <v>1507</v>
      </c>
      <c r="J24" s="8">
        <v>1660</v>
      </c>
      <c r="K24" s="8">
        <v>2161</v>
      </c>
      <c r="L24" s="8">
        <v>2278</v>
      </c>
      <c r="M24" s="8">
        <v>2217</v>
      </c>
      <c r="N24" s="8">
        <v>2151</v>
      </c>
      <c r="O24" s="8">
        <v>2096</v>
      </c>
      <c r="P24" s="8">
        <v>2096</v>
      </c>
      <c r="Q24" s="8">
        <v>2142</v>
      </c>
      <c r="R24" s="8">
        <v>2117</v>
      </c>
      <c r="S24" s="8">
        <v>1634</v>
      </c>
      <c r="T24" s="8">
        <v>1483</v>
      </c>
      <c r="U24" s="8">
        <v>1483</v>
      </c>
      <c r="V24" s="8">
        <v>1458</v>
      </c>
      <c r="W24" s="8">
        <v>1424</v>
      </c>
      <c r="X24" s="8">
        <v>1403</v>
      </c>
      <c r="Y24" s="8">
        <v>1392</v>
      </c>
      <c r="Z24" s="8">
        <v>1370</v>
      </c>
      <c r="AA24" s="23">
        <f t="shared" ref="AA24:AA27" si="27">MIN(C24:Z24)</f>
        <v>1331</v>
      </c>
      <c r="AB24" s="23">
        <f t="shared" ref="AB24:AB27" si="28">MAX(C24:Z24)</f>
        <v>2278</v>
      </c>
      <c r="AC24" s="23">
        <f t="shared" ref="AC24:AC27" si="29">AVERAGE(C24:Z24)</f>
        <v>1678.5416666666667</v>
      </c>
      <c r="AD24" s="9">
        <f t="shared" ref="AD24:AD27" si="30">SUM(C24:Z24)</f>
        <v>40285</v>
      </c>
      <c r="AE24" s="10">
        <f t="shared" ref="AE24:AE27" si="31">AD24/1000</f>
        <v>40.284999999999997</v>
      </c>
    </row>
    <row r="25" spans="1:31" s="6" customFormat="1" ht="46.5" customHeight="1" x14ac:dyDescent="0.25">
      <c r="A25" s="39"/>
      <c r="B25" s="3" t="s">
        <v>7</v>
      </c>
      <c r="C25" s="8">
        <v>1270</v>
      </c>
      <c r="D25" s="8">
        <v>1246</v>
      </c>
      <c r="E25" s="8">
        <v>1179</v>
      </c>
      <c r="F25" s="8">
        <v>1214</v>
      </c>
      <c r="G25" s="8">
        <v>1186</v>
      </c>
      <c r="H25" s="8">
        <v>1314</v>
      </c>
      <c r="I25" s="8">
        <v>1385</v>
      </c>
      <c r="J25" s="8">
        <v>1556</v>
      </c>
      <c r="K25" s="8">
        <v>1539</v>
      </c>
      <c r="L25" s="8">
        <v>1619</v>
      </c>
      <c r="M25" s="8">
        <v>1652</v>
      </c>
      <c r="N25" s="8">
        <v>1609</v>
      </c>
      <c r="O25" s="8">
        <v>1566</v>
      </c>
      <c r="P25" s="8">
        <v>1541</v>
      </c>
      <c r="Q25" s="8">
        <v>1504</v>
      </c>
      <c r="R25" s="8">
        <v>1488</v>
      </c>
      <c r="S25" s="8">
        <v>1416</v>
      </c>
      <c r="T25" s="8">
        <v>1252</v>
      </c>
      <c r="U25" s="8">
        <v>1130</v>
      </c>
      <c r="V25" s="8">
        <v>1146</v>
      </c>
      <c r="W25" s="8">
        <v>1001</v>
      </c>
      <c r="X25" s="8">
        <v>974</v>
      </c>
      <c r="Y25" s="8">
        <v>1074</v>
      </c>
      <c r="Z25" s="8">
        <v>1043</v>
      </c>
      <c r="AA25" s="23">
        <f t="shared" si="27"/>
        <v>974</v>
      </c>
      <c r="AB25" s="23">
        <f t="shared" si="28"/>
        <v>1652</v>
      </c>
      <c r="AC25" s="23">
        <f t="shared" si="29"/>
        <v>1329.3333333333333</v>
      </c>
      <c r="AD25" s="9">
        <f t="shared" si="30"/>
        <v>31904</v>
      </c>
      <c r="AE25" s="10">
        <f t="shared" si="31"/>
        <v>31.904</v>
      </c>
    </row>
    <row r="26" spans="1:31" s="6" customFormat="1" ht="46.5" customHeight="1" x14ac:dyDescent="0.25">
      <c r="A26" s="39"/>
      <c r="B26" s="7" t="s">
        <v>8</v>
      </c>
      <c r="C26" s="8">
        <v>826</v>
      </c>
      <c r="D26" s="8">
        <v>807</v>
      </c>
      <c r="E26" s="8">
        <v>839</v>
      </c>
      <c r="F26" s="8">
        <v>857</v>
      </c>
      <c r="G26" s="8">
        <v>1117</v>
      </c>
      <c r="H26" s="8">
        <v>1244</v>
      </c>
      <c r="I26" s="8">
        <v>1367</v>
      </c>
      <c r="J26" s="8">
        <v>1457</v>
      </c>
      <c r="K26" s="8">
        <v>1547</v>
      </c>
      <c r="L26" s="8">
        <v>1695</v>
      </c>
      <c r="M26" s="8">
        <v>1623</v>
      </c>
      <c r="N26" s="8">
        <v>1592</v>
      </c>
      <c r="O26" s="8">
        <v>1512</v>
      </c>
      <c r="P26" s="8">
        <v>1563</v>
      </c>
      <c r="Q26" s="8">
        <v>1632</v>
      </c>
      <c r="R26" s="8">
        <v>1625</v>
      </c>
      <c r="S26" s="8">
        <v>1347</v>
      </c>
      <c r="T26" s="8">
        <v>1226</v>
      </c>
      <c r="U26" s="11">
        <v>1151</v>
      </c>
      <c r="V26" s="11">
        <v>1062</v>
      </c>
      <c r="W26" s="11">
        <v>905</v>
      </c>
      <c r="X26" s="11">
        <v>821</v>
      </c>
      <c r="Y26" s="11">
        <v>789</v>
      </c>
      <c r="Z26" s="11">
        <v>730</v>
      </c>
      <c r="AA26" s="23">
        <f t="shared" si="27"/>
        <v>730</v>
      </c>
      <c r="AB26" s="23">
        <f t="shared" si="28"/>
        <v>1695</v>
      </c>
      <c r="AC26" s="23">
        <f t="shared" si="29"/>
        <v>1222.25</v>
      </c>
      <c r="AD26" s="9">
        <f t="shared" si="30"/>
        <v>29334</v>
      </c>
      <c r="AE26" s="10">
        <f t="shared" si="31"/>
        <v>29.334</v>
      </c>
    </row>
    <row r="27" spans="1:31" s="6" customFormat="1" ht="46.5" customHeight="1" x14ac:dyDescent="0.25">
      <c r="A27" s="39"/>
      <c r="B27" s="7" t="s">
        <v>9</v>
      </c>
      <c r="C27" s="11">
        <f t="shared" ref="C27:Z27" si="32">C26-C25</f>
        <v>-444</v>
      </c>
      <c r="D27" s="11">
        <f t="shared" si="32"/>
        <v>-439</v>
      </c>
      <c r="E27" s="11">
        <f t="shared" si="32"/>
        <v>-340</v>
      </c>
      <c r="F27" s="11">
        <f t="shared" si="32"/>
        <v>-357</v>
      </c>
      <c r="G27" s="11">
        <f t="shared" si="32"/>
        <v>-69</v>
      </c>
      <c r="H27" s="11">
        <f t="shared" si="32"/>
        <v>-70</v>
      </c>
      <c r="I27" s="11">
        <f t="shared" si="32"/>
        <v>-18</v>
      </c>
      <c r="J27" s="11">
        <f t="shared" si="32"/>
        <v>-99</v>
      </c>
      <c r="K27" s="11">
        <f t="shared" si="32"/>
        <v>8</v>
      </c>
      <c r="L27" s="11">
        <f t="shared" si="32"/>
        <v>76</v>
      </c>
      <c r="M27" s="11">
        <f t="shared" si="32"/>
        <v>-29</v>
      </c>
      <c r="N27" s="11">
        <f t="shared" si="32"/>
        <v>-17</v>
      </c>
      <c r="O27" s="11">
        <f t="shared" si="32"/>
        <v>-54</v>
      </c>
      <c r="P27" s="11">
        <f t="shared" si="32"/>
        <v>22</v>
      </c>
      <c r="Q27" s="11">
        <f t="shared" si="32"/>
        <v>128</v>
      </c>
      <c r="R27" s="11">
        <f t="shared" si="32"/>
        <v>137</v>
      </c>
      <c r="S27" s="11">
        <f t="shared" si="32"/>
        <v>-69</v>
      </c>
      <c r="T27" s="11">
        <f t="shared" si="32"/>
        <v>-26</v>
      </c>
      <c r="U27" s="11">
        <f t="shared" si="32"/>
        <v>21</v>
      </c>
      <c r="V27" s="11">
        <f t="shared" si="32"/>
        <v>-84</v>
      </c>
      <c r="W27" s="11">
        <f t="shared" si="32"/>
        <v>-96</v>
      </c>
      <c r="X27" s="11">
        <f t="shared" si="32"/>
        <v>-153</v>
      </c>
      <c r="Y27" s="11">
        <f t="shared" si="32"/>
        <v>-285</v>
      </c>
      <c r="Z27" s="11">
        <f t="shared" si="32"/>
        <v>-313</v>
      </c>
      <c r="AA27" s="23">
        <f t="shared" si="27"/>
        <v>-444</v>
      </c>
      <c r="AB27" s="23">
        <f t="shared" si="28"/>
        <v>137</v>
      </c>
      <c r="AC27" s="23">
        <f t="shared" si="29"/>
        <v>-107.08333333333333</v>
      </c>
      <c r="AD27" s="9">
        <f t="shared" si="30"/>
        <v>-2570</v>
      </c>
      <c r="AE27" s="10">
        <f t="shared" si="31"/>
        <v>-2.57</v>
      </c>
    </row>
    <row r="28" spans="1:31" s="6" customFormat="1" ht="46.5" customHeight="1" x14ac:dyDescent="0.25">
      <c r="A28" s="38">
        <v>44350</v>
      </c>
      <c r="B28" s="3" t="s">
        <v>0</v>
      </c>
      <c r="C28" s="4">
        <v>4.1666666666666664E-2</v>
      </c>
      <c r="D28" s="4">
        <v>8.3333333333333329E-2</v>
      </c>
      <c r="E28" s="4">
        <v>0.125</v>
      </c>
      <c r="F28" s="4">
        <v>0.16666666666666666</v>
      </c>
      <c r="G28" s="4">
        <v>0.20833333333333334</v>
      </c>
      <c r="H28" s="4">
        <v>0.25</v>
      </c>
      <c r="I28" s="4">
        <v>0.29166666666666669</v>
      </c>
      <c r="J28" s="4">
        <v>0.33333333333333331</v>
      </c>
      <c r="K28" s="4">
        <v>0.375</v>
      </c>
      <c r="L28" s="4">
        <v>0.41666666666666669</v>
      </c>
      <c r="M28" s="4">
        <v>0.45833333333333331</v>
      </c>
      <c r="N28" s="4">
        <v>0.5</v>
      </c>
      <c r="O28" s="4">
        <v>0.54166666666666663</v>
      </c>
      <c r="P28" s="4">
        <v>0.58333333333333337</v>
      </c>
      <c r="Q28" s="4">
        <v>0.625</v>
      </c>
      <c r="R28" s="4">
        <v>0.66666666666666663</v>
      </c>
      <c r="S28" s="4">
        <v>0.70833333333333337</v>
      </c>
      <c r="T28" s="4">
        <v>0.75</v>
      </c>
      <c r="U28" s="4">
        <v>0.79166666666666663</v>
      </c>
      <c r="V28" s="4">
        <v>0.83333333333333337</v>
      </c>
      <c r="W28" s="4">
        <v>0.875</v>
      </c>
      <c r="X28" s="4">
        <v>0.91666666666666663</v>
      </c>
      <c r="Y28" s="4">
        <v>0.95833333333333337</v>
      </c>
      <c r="Z28" s="4" t="s">
        <v>1</v>
      </c>
      <c r="AA28" s="22" t="s">
        <v>2</v>
      </c>
      <c r="AB28" s="22" t="s">
        <v>3</v>
      </c>
      <c r="AC28" s="22" t="s">
        <v>4</v>
      </c>
      <c r="AD28" s="5" t="s">
        <v>5</v>
      </c>
      <c r="AE28" s="5">
        <v>2.0099999999999998</v>
      </c>
    </row>
    <row r="29" spans="1:31" s="6" customFormat="1" ht="46.5" customHeight="1" x14ac:dyDescent="0.25">
      <c r="A29" s="39"/>
      <c r="B29" s="7" t="s">
        <v>6</v>
      </c>
      <c r="C29" s="8">
        <v>1334</v>
      </c>
      <c r="D29" s="8">
        <v>1331</v>
      </c>
      <c r="E29" s="8">
        <v>1343</v>
      </c>
      <c r="F29" s="8">
        <v>1343</v>
      </c>
      <c r="G29" s="8">
        <v>1426</v>
      </c>
      <c r="H29" s="8">
        <v>1436</v>
      </c>
      <c r="I29" s="8">
        <v>1507</v>
      </c>
      <c r="J29" s="8">
        <v>1660</v>
      </c>
      <c r="K29" s="8">
        <v>2161</v>
      </c>
      <c r="L29" s="8">
        <v>2278</v>
      </c>
      <c r="M29" s="8">
        <v>2217</v>
      </c>
      <c r="N29" s="8">
        <v>2217</v>
      </c>
      <c r="O29" s="8">
        <v>2096</v>
      </c>
      <c r="P29" s="8">
        <v>2096</v>
      </c>
      <c r="Q29" s="8">
        <v>2117</v>
      </c>
      <c r="R29" s="8">
        <v>1634</v>
      </c>
      <c r="S29" s="8">
        <v>1428</v>
      </c>
      <c r="T29" s="8">
        <v>1483</v>
      </c>
      <c r="U29" s="8">
        <v>1458</v>
      </c>
      <c r="V29" s="8">
        <v>1424</v>
      </c>
      <c r="W29" s="8">
        <v>1403</v>
      </c>
      <c r="X29" s="8">
        <v>1392</v>
      </c>
      <c r="Y29" s="8">
        <v>1370</v>
      </c>
      <c r="Z29" s="8">
        <v>1370</v>
      </c>
      <c r="AA29" s="23">
        <f t="shared" ref="AA29:AA32" si="33">MIN(C29:Z29)</f>
        <v>1331</v>
      </c>
      <c r="AB29" s="23">
        <f t="shared" ref="AB29:AB32" si="34">MAX(C29:Z29)</f>
        <v>2278</v>
      </c>
      <c r="AC29" s="23">
        <f t="shared" ref="AC29:AC32" si="35">AVERAGE(C29:Z29)</f>
        <v>1646.8333333333333</v>
      </c>
      <c r="AD29" s="9">
        <f t="shared" ref="AD29:AD32" si="36">SUM(C29:Z29)</f>
        <v>39524</v>
      </c>
      <c r="AE29" s="10">
        <f t="shared" ref="AE29:AE32" si="37">AD29/1000</f>
        <v>39.524000000000001</v>
      </c>
    </row>
    <row r="30" spans="1:31" s="6" customFormat="1" ht="46.5" customHeight="1" x14ac:dyDescent="0.25">
      <c r="A30" s="39"/>
      <c r="B30" s="3" t="s">
        <v>7</v>
      </c>
      <c r="C30" s="8">
        <v>1090</v>
      </c>
      <c r="D30" s="8">
        <v>1145</v>
      </c>
      <c r="E30" s="8">
        <v>1090</v>
      </c>
      <c r="F30" s="8">
        <v>1143</v>
      </c>
      <c r="G30" s="8">
        <v>1147</v>
      </c>
      <c r="H30" s="8">
        <v>1201</v>
      </c>
      <c r="I30" s="8">
        <v>1180</v>
      </c>
      <c r="J30" s="8">
        <v>1335</v>
      </c>
      <c r="K30" s="8">
        <v>1441</v>
      </c>
      <c r="L30" s="8">
        <v>1547</v>
      </c>
      <c r="M30" s="8">
        <v>1491</v>
      </c>
      <c r="N30" s="8">
        <v>1505</v>
      </c>
      <c r="O30" s="8">
        <v>1444</v>
      </c>
      <c r="P30" s="8">
        <v>1438</v>
      </c>
      <c r="Q30" s="8">
        <v>1422</v>
      </c>
      <c r="R30" s="8">
        <v>1376</v>
      </c>
      <c r="S30" s="8">
        <v>1233</v>
      </c>
      <c r="T30" s="8">
        <v>1082</v>
      </c>
      <c r="U30" s="8">
        <v>1079</v>
      </c>
      <c r="V30" s="8">
        <v>1086</v>
      </c>
      <c r="W30" s="8">
        <v>1061</v>
      </c>
      <c r="X30" s="8">
        <v>1051</v>
      </c>
      <c r="Y30" s="8">
        <v>1134</v>
      </c>
      <c r="Z30" s="8">
        <v>1106</v>
      </c>
      <c r="AA30" s="23">
        <f t="shared" si="33"/>
        <v>1051</v>
      </c>
      <c r="AB30" s="23">
        <f t="shared" si="34"/>
        <v>1547</v>
      </c>
      <c r="AC30" s="23">
        <f t="shared" si="35"/>
        <v>1242.7916666666667</v>
      </c>
      <c r="AD30" s="9">
        <f t="shared" si="36"/>
        <v>29827</v>
      </c>
      <c r="AE30" s="10">
        <f t="shared" si="37"/>
        <v>29.827000000000002</v>
      </c>
    </row>
    <row r="31" spans="1:31" s="6" customFormat="1" ht="46.5" customHeight="1" x14ac:dyDescent="0.25">
      <c r="A31" s="39"/>
      <c r="B31" s="7" t="s">
        <v>8</v>
      </c>
      <c r="C31" s="8">
        <v>717</v>
      </c>
      <c r="D31" s="8">
        <v>710</v>
      </c>
      <c r="E31" s="8">
        <v>759</v>
      </c>
      <c r="F31" s="8">
        <v>780</v>
      </c>
      <c r="G31" s="8">
        <v>987</v>
      </c>
      <c r="H31" s="8">
        <v>1146</v>
      </c>
      <c r="I31" s="8">
        <v>1215</v>
      </c>
      <c r="J31" s="8">
        <v>1290</v>
      </c>
      <c r="K31" s="8">
        <v>1376</v>
      </c>
      <c r="L31" s="8">
        <v>1543</v>
      </c>
      <c r="M31" s="8">
        <v>1504</v>
      </c>
      <c r="N31" s="8">
        <v>1554</v>
      </c>
      <c r="O31" s="8">
        <v>1512</v>
      </c>
      <c r="P31" s="8">
        <v>1563</v>
      </c>
      <c r="Q31" s="8">
        <v>1531</v>
      </c>
      <c r="R31" s="8">
        <v>1498</v>
      </c>
      <c r="S31" s="8">
        <v>1245</v>
      </c>
      <c r="T31" s="8">
        <v>1037</v>
      </c>
      <c r="U31" s="11">
        <v>1066</v>
      </c>
      <c r="V31" s="11">
        <v>1004</v>
      </c>
      <c r="W31" s="11">
        <v>907</v>
      </c>
      <c r="X31" s="11">
        <v>860</v>
      </c>
      <c r="Y31" s="11">
        <v>822</v>
      </c>
      <c r="Z31" s="11">
        <v>780</v>
      </c>
      <c r="AA31" s="23">
        <f t="shared" si="33"/>
        <v>710</v>
      </c>
      <c r="AB31" s="23">
        <f t="shared" si="34"/>
        <v>1563</v>
      </c>
      <c r="AC31" s="23">
        <f t="shared" si="35"/>
        <v>1141.9166666666667</v>
      </c>
      <c r="AD31" s="9">
        <f t="shared" si="36"/>
        <v>27406</v>
      </c>
      <c r="AE31" s="10">
        <f t="shared" si="37"/>
        <v>27.405999999999999</v>
      </c>
    </row>
    <row r="32" spans="1:31" s="6" customFormat="1" ht="46.5" customHeight="1" x14ac:dyDescent="0.25">
      <c r="A32" s="39"/>
      <c r="B32" s="7" t="s">
        <v>9</v>
      </c>
      <c r="C32" s="11">
        <f t="shared" ref="C32:Z32" si="38">C31-C30</f>
        <v>-373</v>
      </c>
      <c r="D32" s="11">
        <f t="shared" si="38"/>
        <v>-435</v>
      </c>
      <c r="E32" s="11">
        <f t="shared" si="38"/>
        <v>-331</v>
      </c>
      <c r="F32" s="11">
        <f t="shared" si="38"/>
        <v>-363</v>
      </c>
      <c r="G32" s="11">
        <f t="shared" si="38"/>
        <v>-160</v>
      </c>
      <c r="H32" s="11">
        <f t="shared" si="38"/>
        <v>-55</v>
      </c>
      <c r="I32" s="11">
        <f t="shared" si="38"/>
        <v>35</v>
      </c>
      <c r="J32" s="11">
        <f t="shared" si="38"/>
        <v>-45</v>
      </c>
      <c r="K32" s="11">
        <f t="shared" si="38"/>
        <v>-65</v>
      </c>
      <c r="L32" s="11">
        <f t="shared" si="38"/>
        <v>-4</v>
      </c>
      <c r="M32" s="11">
        <f t="shared" si="38"/>
        <v>13</v>
      </c>
      <c r="N32" s="11">
        <f t="shared" si="38"/>
        <v>49</v>
      </c>
      <c r="O32" s="11">
        <f t="shared" si="38"/>
        <v>68</v>
      </c>
      <c r="P32" s="11">
        <f t="shared" si="38"/>
        <v>125</v>
      </c>
      <c r="Q32" s="11">
        <f t="shared" si="38"/>
        <v>109</v>
      </c>
      <c r="R32" s="11">
        <f t="shared" si="38"/>
        <v>122</v>
      </c>
      <c r="S32" s="11">
        <f t="shared" si="38"/>
        <v>12</v>
      </c>
      <c r="T32" s="11">
        <f t="shared" si="38"/>
        <v>-45</v>
      </c>
      <c r="U32" s="11">
        <f t="shared" si="38"/>
        <v>-13</v>
      </c>
      <c r="V32" s="11">
        <f t="shared" si="38"/>
        <v>-82</v>
      </c>
      <c r="W32" s="11">
        <f t="shared" si="38"/>
        <v>-154</v>
      </c>
      <c r="X32" s="11">
        <f t="shared" si="38"/>
        <v>-191</v>
      </c>
      <c r="Y32" s="11">
        <f t="shared" si="38"/>
        <v>-312</v>
      </c>
      <c r="Z32" s="11">
        <f t="shared" si="38"/>
        <v>-326</v>
      </c>
      <c r="AA32" s="23">
        <f t="shared" si="33"/>
        <v>-435</v>
      </c>
      <c r="AB32" s="23">
        <f t="shared" si="34"/>
        <v>125</v>
      </c>
      <c r="AC32" s="23">
        <f t="shared" si="35"/>
        <v>-100.875</v>
      </c>
      <c r="AD32" s="9">
        <f t="shared" si="36"/>
        <v>-2421</v>
      </c>
      <c r="AE32" s="10">
        <f t="shared" si="37"/>
        <v>-2.4209999999999998</v>
      </c>
    </row>
    <row r="33" spans="1:31" s="6" customFormat="1" ht="46.5" customHeight="1" x14ac:dyDescent="0.25">
      <c r="A33" s="38">
        <v>44380</v>
      </c>
      <c r="B33" s="3" t="s">
        <v>0</v>
      </c>
      <c r="C33" s="4">
        <v>4.1666666666666664E-2</v>
      </c>
      <c r="D33" s="4">
        <v>8.3333333333333329E-2</v>
      </c>
      <c r="E33" s="4">
        <v>0.125</v>
      </c>
      <c r="F33" s="4">
        <v>0.16666666666666666</v>
      </c>
      <c r="G33" s="4">
        <v>0.20833333333333334</v>
      </c>
      <c r="H33" s="4">
        <v>0.25</v>
      </c>
      <c r="I33" s="4">
        <v>0.29166666666666669</v>
      </c>
      <c r="J33" s="4">
        <v>0.33333333333333331</v>
      </c>
      <c r="K33" s="4">
        <v>0.375</v>
      </c>
      <c r="L33" s="4">
        <v>0.41666666666666669</v>
      </c>
      <c r="M33" s="4">
        <v>0.45833333333333331</v>
      </c>
      <c r="N33" s="4">
        <v>0.5</v>
      </c>
      <c r="O33" s="4">
        <v>0.54166666666666663</v>
      </c>
      <c r="P33" s="4">
        <v>0.58333333333333337</v>
      </c>
      <c r="Q33" s="4">
        <v>0.625</v>
      </c>
      <c r="R33" s="4">
        <v>0.66666666666666663</v>
      </c>
      <c r="S33" s="4">
        <v>0.70833333333333337</v>
      </c>
      <c r="T33" s="4">
        <v>0.75</v>
      </c>
      <c r="U33" s="4">
        <v>0.79166666666666663</v>
      </c>
      <c r="V33" s="4">
        <v>0.83333333333333337</v>
      </c>
      <c r="W33" s="4">
        <v>0.875</v>
      </c>
      <c r="X33" s="4">
        <v>0.91666666666666663</v>
      </c>
      <c r="Y33" s="4">
        <v>0.95833333333333337</v>
      </c>
      <c r="Z33" s="4" t="s">
        <v>1</v>
      </c>
      <c r="AA33" s="22" t="s">
        <v>2</v>
      </c>
      <c r="AB33" s="22" t="s">
        <v>3</v>
      </c>
      <c r="AC33" s="22" t="s">
        <v>4</v>
      </c>
      <c r="AD33" s="5" t="s">
        <v>5</v>
      </c>
      <c r="AE33" s="5">
        <v>2.0099999999999998</v>
      </c>
    </row>
    <row r="34" spans="1:31" s="6" customFormat="1" ht="46.5" customHeight="1" x14ac:dyDescent="0.25">
      <c r="A34" s="39"/>
      <c r="B34" s="7" t="s">
        <v>6</v>
      </c>
      <c r="C34" s="8">
        <v>1370</v>
      </c>
      <c r="D34" s="8">
        <v>1366</v>
      </c>
      <c r="E34" s="8">
        <v>1354</v>
      </c>
      <c r="F34" s="8">
        <v>1378</v>
      </c>
      <c r="G34" s="8">
        <v>1462</v>
      </c>
      <c r="H34" s="8">
        <v>1472</v>
      </c>
      <c r="I34" s="8">
        <v>1545</v>
      </c>
      <c r="J34" s="8">
        <v>1703</v>
      </c>
      <c r="K34" s="8">
        <v>2223</v>
      </c>
      <c r="L34" s="8">
        <v>2344</v>
      </c>
      <c r="M34" s="8">
        <v>2281</v>
      </c>
      <c r="N34" s="8">
        <v>2215</v>
      </c>
      <c r="O34" s="8">
        <v>2159</v>
      </c>
      <c r="P34" s="8">
        <v>2205</v>
      </c>
      <c r="Q34" s="8">
        <v>2178</v>
      </c>
      <c r="R34" s="8">
        <v>1676</v>
      </c>
      <c r="S34" s="8">
        <v>1460</v>
      </c>
      <c r="T34" s="8">
        <v>1516</v>
      </c>
      <c r="U34" s="8">
        <v>1494</v>
      </c>
      <c r="V34" s="8">
        <v>1459</v>
      </c>
      <c r="W34" s="8">
        <v>1439</v>
      </c>
      <c r="X34" s="8">
        <v>1427</v>
      </c>
      <c r="Y34" s="8">
        <v>1427</v>
      </c>
      <c r="Z34" s="8">
        <v>1406</v>
      </c>
      <c r="AA34" s="23">
        <f t="shared" ref="AA34:AA37" si="39">MIN(C34:Z34)</f>
        <v>1354</v>
      </c>
      <c r="AB34" s="23">
        <f t="shared" ref="AB34:AB37" si="40">MAX(C34:Z34)</f>
        <v>2344</v>
      </c>
      <c r="AC34" s="23">
        <f t="shared" ref="AC34:AC37" si="41">AVERAGE(C34:Z34)</f>
        <v>1689.9583333333333</v>
      </c>
      <c r="AD34" s="9">
        <f t="shared" ref="AD34:AD37" si="42">SUM(C34:Z34)</f>
        <v>40559</v>
      </c>
      <c r="AE34" s="10">
        <f t="shared" ref="AE34:AE37" si="43">AD34/1000</f>
        <v>40.558999999999997</v>
      </c>
    </row>
    <row r="35" spans="1:31" s="6" customFormat="1" ht="46.5" customHeight="1" x14ac:dyDescent="0.25">
      <c r="A35" s="39"/>
      <c r="B35" s="3" t="s">
        <v>7</v>
      </c>
      <c r="C35" s="8">
        <v>1083</v>
      </c>
      <c r="D35" s="8">
        <v>1028</v>
      </c>
      <c r="E35" s="8">
        <v>1124</v>
      </c>
      <c r="F35" s="8">
        <v>1071</v>
      </c>
      <c r="G35" s="8">
        <v>1066</v>
      </c>
      <c r="H35" s="8">
        <v>1070</v>
      </c>
      <c r="I35" s="8">
        <v>1084</v>
      </c>
      <c r="J35" s="8">
        <v>1204</v>
      </c>
      <c r="K35" s="8">
        <v>1357</v>
      </c>
      <c r="L35" s="8">
        <v>1457</v>
      </c>
      <c r="M35" s="8">
        <v>1460</v>
      </c>
      <c r="N35" s="8">
        <v>1328</v>
      </c>
      <c r="O35" s="8">
        <v>1392</v>
      </c>
      <c r="P35" s="8">
        <v>1342</v>
      </c>
      <c r="Q35" s="8">
        <v>1277</v>
      </c>
      <c r="R35" s="8">
        <v>1305</v>
      </c>
      <c r="S35" s="8">
        <v>1254</v>
      </c>
      <c r="T35" s="8">
        <v>1133</v>
      </c>
      <c r="U35" s="8">
        <v>1025</v>
      </c>
      <c r="V35" s="8">
        <v>1025</v>
      </c>
      <c r="W35" s="8">
        <v>1025</v>
      </c>
      <c r="X35" s="8">
        <v>1060</v>
      </c>
      <c r="Y35" s="8">
        <v>1157</v>
      </c>
      <c r="Z35" s="8">
        <v>1084</v>
      </c>
      <c r="AA35" s="23">
        <f t="shared" si="39"/>
        <v>1025</v>
      </c>
      <c r="AB35" s="23">
        <f t="shared" si="40"/>
        <v>1460</v>
      </c>
      <c r="AC35" s="23">
        <f t="shared" si="41"/>
        <v>1183.7916666666667</v>
      </c>
      <c r="AD35" s="9">
        <f t="shared" si="42"/>
        <v>28411</v>
      </c>
      <c r="AE35" s="10">
        <f t="shared" si="43"/>
        <v>28.411000000000001</v>
      </c>
    </row>
    <row r="36" spans="1:31" s="6" customFormat="1" ht="46.5" customHeight="1" x14ac:dyDescent="0.25">
      <c r="A36" s="39"/>
      <c r="B36" s="7" t="s">
        <v>8</v>
      </c>
      <c r="C36" s="8">
        <v>740</v>
      </c>
      <c r="D36" s="8">
        <v>715</v>
      </c>
      <c r="E36" s="8">
        <v>735</v>
      </c>
      <c r="F36" s="8">
        <v>825</v>
      </c>
      <c r="G36" s="8">
        <v>1084</v>
      </c>
      <c r="H36" s="8">
        <v>1203</v>
      </c>
      <c r="I36" s="8">
        <v>1282</v>
      </c>
      <c r="J36" s="8">
        <v>1297</v>
      </c>
      <c r="K36" s="8">
        <v>1488</v>
      </c>
      <c r="L36" s="8">
        <v>1665</v>
      </c>
      <c r="M36" s="8">
        <v>1474</v>
      </c>
      <c r="N36" s="8">
        <v>1519</v>
      </c>
      <c r="O36" s="8">
        <v>1626</v>
      </c>
      <c r="P36" s="8">
        <v>1643</v>
      </c>
      <c r="Q36" s="8">
        <v>1579</v>
      </c>
      <c r="R36" s="8">
        <v>1519</v>
      </c>
      <c r="S36" s="8">
        <v>1252</v>
      </c>
      <c r="T36" s="8">
        <v>1168</v>
      </c>
      <c r="U36" s="11">
        <v>1090</v>
      </c>
      <c r="V36" s="11">
        <v>1004</v>
      </c>
      <c r="W36" s="11">
        <v>923</v>
      </c>
      <c r="X36" s="11">
        <v>857</v>
      </c>
      <c r="Y36" s="11">
        <v>858</v>
      </c>
      <c r="Z36" s="11">
        <v>867</v>
      </c>
      <c r="AA36" s="23">
        <f t="shared" si="39"/>
        <v>715</v>
      </c>
      <c r="AB36" s="23">
        <f t="shared" si="40"/>
        <v>1665</v>
      </c>
      <c r="AC36" s="23">
        <f t="shared" si="41"/>
        <v>1183.875</v>
      </c>
      <c r="AD36" s="9">
        <f t="shared" si="42"/>
        <v>28413</v>
      </c>
      <c r="AE36" s="10">
        <f t="shared" si="43"/>
        <v>28.413</v>
      </c>
    </row>
    <row r="37" spans="1:31" s="6" customFormat="1" ht="46.5" customHeight="1" x14ac:dyDescent="0.25">
      <c r="A37" s="39"/>
      <c r="B37" s="7" t="s">
        <v>9</v>
      </c>
      <c r="C37" s="11">
        <f t="shared" ref="C37:Z37" si="44">C36-C35</f>
        <v>-343</v>
      </c>
      <c r="D37" s="11">
        <f t="shared" si="44"/>
        <v>-313</v>
      </c>
      <c r="E37" s="11">
        <f t="shared" si="44"/>
        <v>-389</v>
      </c>
      <c r="F37" s="11">
        <f t="shared" si="44"/>
        <v>-246</v>
      </c>
      <c r="G37" s="11">
        <f t="shared" si="44"/>
        <v>18</v>
      </c>
      <c r="H37" s="11">
        <f t="shared" si="44"/>
        <v>133</v>
      </c>
      <c r="I37" s="11">
        <f t="shared" si="44"/>
        <v>198</v>
      </c>
      <c r="J37" s="11">
        <f t="shared" si="44"/>
        <v>93</v>
      </c>
      <c r="K37" s="11">
        <f t="shared" si="44"/>
        <v>131</v>
      </c>
      <c r="L37" s="11">
        <f t="shared" si="44"/>
        <v>208</v>
      </c>
      <c r="M37" s="11">
        <f t="shared" si="44"/>
        <v>14</v>
      </c>
      <c r="N37" s="11">
        <f t="shared" si="44"/>
        <v>191</v>
      </c>
      <c r="O37" s="11">
        <f t="shared" si="44"/>
        <v>234</v>
      </c>
      <c r="P37" s="11">
        <f t="shared" si="44"/>
        <v>301</v>
      </c>
      <c r="Q37" s="11">
        <f t="shared" si="44"/>
        <v>302</v>
      </c>
      <c r="R37" s="11">
        <f t="shared" si="44"/>
        <v>214</v>
      </c>
      <c r="S37" s="11">
        <f t="shared" si="44"/>
        <v>-2</v>
      </c>
      <c r="T37" s="11">
        <f t="shared" si="44"/>
        <v>35</v>
      </c>
      <c r="U37" s="11">
        <f t="shared" si="44"/>
        <v>65</v>
      </c>
      <c r="V37" s="11">
        <f t="shared" si="44"/>
        <v>-21</v>
      </c>
      <c r="W37" s="11">
        <f t="shared" si="44"/>
        <v>-102</v>
      </c>
      <c r="X37" s="11">
        <f t="shared" si="44"/>
        <v>-203</v>
      </c>
      <c r="Y37" s="11">
        <f t="shared" si="44"/>
        <v>-299</v>
      </c>
      <c r="Z37" s="11">
        <f t="shared" si="44"/>
        <v>-217</v>
      </c>
      <c r="AA37" s="23">
        <f t="shared" si="39"/>
        <v>-389</v>
      </c>
      <c r="AB37" s="23">
        <f t="shared" si="40"/>
        <v>302</v>
      </c>
      <c r="AC37" s="23">
        <f t="shared" si="41"/>
        <v>8.3333333333333329E-2</v>
      </c>
      <c r="AD37" s="9">
        <f t="shared" si="42"/>
        <v>2</v>
      </c>
      <c r="AE37" s="10">
        <f t="shared" si="43"/>
        <v>2E-3</v>
      </c>
    </row>
    <row r="38" spans="1:31" s="6" customFormat="1" ht="46.5" customHeight="1" x14ac:dyDescent="0.25">
      <c r="A38" s="38">
        <v>44411</v>
      </c>
      <c r="B38" s="3" t="s">
        <v>0</v>
      </c>
      <c r="C38" s="4">
        <v>4.1666666666666664E-2</v>
      </c>
      <c r="D38" s="4">
        <v>8.3333333333333329E-2</v>
      </c>
      <c r="E38" s="4">
        <v>0.125</v>
      </c>
      <c r="F38" s="4">
        <v>0.16666666666666666</v>
      </c>
      <c r="G38" s="4">
        <v>0.20833333333333334</v>
      </c>
      <c r="H38" s="4">
        <v>0.25</v>
      </c>
      <c r="I38" s="4">
        <v>0.29166666666666669</v>
      </c>
      <c r="J38" s="4">
        <v>0.33333333333333331</v>
      </c>
      <c r="K38" s="4">
        <v>0.375</v>
      </c>
      <c r="L38" s="4">
        <v>0.41666666666666669</v>
      </c>
      <c r="M38" s="4">
        <v>0.45833333333333331</v>
      </c>
      <c r="N38" s="4">
        <v>0.5</v>
      </c>
      <c r="O38" s="4">
        <v>0.54166666666666663</v>
      </c>
      <c r="P38" s="4">
        <v>0.58333333333333337</v>
      </c>
      <c r="Q38" s="4">
        <v>0.625</v>
      </c>
      <c r="R38" s="4">
        <v>0.66666666666666663</v>
      </c>
      <c r="S38" s="4">
        <v>0.70833333333333337</v>
      </c>
      <c r="T38" s="4">
        <v>0.75</v>
      </c>
      <c r="U38" s="4">
        <v>0.79166666666666663</v>
      </c>
      <c r="V38" s="4">
        <v>0.83333333333333337</v>
      </c>
      <c r="W38" s="4">
        <v>0.875</v>
      </c>
      <c r="X38" s="4">
        <v>0.91666666666666663</v>
      </c>
      <c r="Y38" s="4">
        <v>0.95833333333333337</v>
      </c>
      <c r="Z38" s="4" t="s">
        <v>1</v>
      </c>
      <c r="AA38" s="22" t="s">
        <v>2</v>
      </c>
      <c r="AB38" s="22" t="s">
        <v>3</v>
      </c>
      <c r="AC38" s="22" t="s">
        <v>4</v>
      </c>
      <c r="AD38" s="5" t="s">
        <v>5</v>
      </c>
      <c r="AE38" s="5">
        <v>2.0099999999999998</v>
      </c>
    </row>
    <row r="39" spans="1:31" s="6" customFormat="1" ht="46.5" customHeight="1" x14ac:dyDescent="0.25">
      <c r="A39" s="39"/>
      <c r="B39" s="7" t="s">
        <v>6</v>
      </c>
      <c r="C39" s="8">
        <v>1370</v>
      </c>
      <c r="D39" s="8">
        <v>1366</v>
      </c>
      <c r="E39" s="8">
        <v>1354</v>
      </c>
      <c r="F39" s="8">
        <v>1151</v>
      </c>
      <c r="G39" s="8">
        <v>1451</v>
      </c>
      <c r="H39" s="8">
        <v>1472</v>
      </c>
      <c r="I39" s="8">
        <v>1545</v>
      </c>
      <c r="J39" s="8">
        <v>1703</v>
      </c>
      <c r="K39" s="8">
        <v>2223</v>
      </c>
      <c r="L39" s="8">
        <v>2344</v>
      </c>
      <c r="M39" s="8">
        <v>2281</v>
      </c>
      <c r="N39" s="8">
        <v>2215</v>
      </c>
      <c r="O39" s="8">
        <v>2159</v>
      </c>
      <c r="P39" s="8">
        <v>2205</v>
      </c>
      <c r="Q39" s="8">
        <v>2178</v>
      </c>
      <c r="R39" s="8">
        <v>1676</v>
      </c>
      <c r="S39" s="8">
        <v>1460</v>
      </c>
      <c r="T39" s="8">
        <v>1516</v>
      </c>
      <c r="U39" s="8">
        <v>1494</v>
      </c>
      <c r="V39" s="8">
        <v>1459</v>
      </c>
      <c r="W39" s="8">
        <v>1439</v>
      </c>
      <c r="X39" s="8">
        <v>1439</v>
      </c>
      <c r="Y39" s="8">
        <v>1427</v>
      </c>
      <c r="Z39" s="8">
        <v>1370</v>
      </c>
      <c r="AA39" s="23">
        <f t="shared" ref="AA39:AA42" si="45">MIN(C39:Z39)</f>
        <v>1151</v>
      </c>
      <c r="AB39" s="23">
        <f t="shared" ref="AB39:AB42" si="46">MAX(C39:Z39)</f>
        <v>2344</v>
      </c>
      <c r="AC39" s="23">
        <f t="shared" ref="AC39:AC42" si="47">AVERAGE(C39:Z39)</f>
        <v>1679.0416666666667</v>
      </c>
      <c r="AD39" s="9">
        <f t="shared" ref="AD39:AD42" si="48">SUM(C39:Z39)</f>
        <v>40297</v>
      </c>
      <c r="AE39" s="10">
        <f t="shared" ref="AE39:AE42" si="49">AD39/1000</f>
        <v>40.296999999999997</v>
      </c>
    </row>
    <row r="40" spans="1:31" s="6" customFormat="1" ht="46.5" customHeight="1" x14ac:dyDescent="0.25">
      <c r="A40" s="39"/>
      <c r="B40" s="3" t="s">
        <v>7</v>
      </c>
      <c r="C40" s="8">
        <v>1365</v>
      </c>
      <c r="D40" s="8">
        <v>1328</v>
      </c>
      <c r="E40" s="8">
        <v>1264</v>
      </c>
      <c r="F40" s="8">
        <v>1219</v>
      </c>
      <c r="G40" s="8">
        <v>1345</v>
      </c>
      <c r="H40" s="8">
        <v>1377</v>
      </c>
      <c r="I40" s="8">
        <v>1327</v>
      </c>
      <c r="J40" s="8">
        <v>1403</v>
      </c>
      <c r="K40" s="8">
        <v>1400</v>
      </c>
      <c r="L40" s="8">
        <v>1554</v>
      </c>
      <c r="M40" s="8">
        <v>1528</v>
      </c>
      <c r="N40" s="8">
        <v>1482</v>
      </c>
      <c r="O40" s="8">
        <v>1567</v>
      </c>
      <c r="P40" s="8">
        <v>1496</v>
      </c>
      <c r="Q40" s="8">
        <v>1522</v>
      </c>
      <c r="R40" s="8">
        <v>1473</v>
      </c>
      <c r="S40" s="8">
        <v>1380</v>
      </c>
      <c r="T40" s="8">
        <v>1269</v>
      </c>
      <c r="U40" s="8">
        <v>1138</v>
      </c>
      <c r="V40" s="8">
        <v>1083</v>
      </c>
      <c r="W40" s="8">
        <v>1073</v>
      </c>
      <c r="X40" s="8">
        <v>1207</v>
      </c>
      <c r="Y40" s="8">
        <v>1311</v>
      </c>
      <c r="Z40" s="8">
        <v>1331</v>
      </c>
      <c r="AA40" s="23">
        <f t="shared" si="45"/>
        <v>1073</v>
      </c>
      <c r="AB40" s="23">
        <f t="shared" si="46"/>
        <v>1567</v>
      </c>
      <c r="AC40" s="23">
        <f t="shared" si="47"/>
        <v>1351.75</v>
      </c>
      <c r="AD40" s="9">
        <f t="shared" si="48"/>
        <v>32442</v>
      </c>
      <c r="AE40" s="10">
        <f t="shared" si="49"/>
        <v>32.442</v>
      </c>
    </row>
    <row r="41" spans="1:31" s="6" customFormat="1" ht="46.5" customHeight="1" x14ac:dyDescent="0.25">
      <c r="A41" s="39"/>
      <c r="B41" s="7" t="s">
        <v>8</v>
      </c>
      <c r="C41" s="8">
        <v>825</v>
      </c>
      <c r="D41" s="8">
        <v>796</v>
      </c>
      <c r="E41" s="8">
        <v>777</v>
      </c>
      <c r="F41" s="8">
        <v>887</v>
      </c>
      <c r="G41" s="8">
        <v>1057</v>
      </c>
      <c r="H41" s="8">
        <v>1222</v>
      </c>
      <c r="I41" s="8">
        <v>1398</v>
      </c>
      <c r="J41" s="8">
        <v>1388</v>
      </c>
      <c r="K41" s="8">
        <v>1425</v>
      </c>
      <c r="L41" s="8">
        <v>1614</v>
      </c>
      <c r="M41" s="8">
        <v>1620</v>
      </c>
      <c r="N41" s="8">
        <v>1643</v>
      </c>
      <c r="O41" s="8">
        <v>1642</v>
      </c>
      <c r="P41" s="8">
        <v>1603</v>
      </c>
      <c r="Q41" s="8">
        <v>1639</v>
      </c>
      <c r="R41" s="8">
        <v>1602</v>
      </c>
      <c r="S41" s="8">
        <v>1343</v>
      </c>
      <c r="T41" s="8">
        <v>1283</v>
      </c>
      <c r="U41" s="11">
        <v>1170</v>
      </c>
      <c r="V41" s="11">
        <v>1036</v>
      </c>
      <c r="W41" s="11">
        <v>964</v>
      </c>
      <c r="X41" s="11">
        <v>912</v>
      </c>
      <c r="Y41" s="11">
        <v>869</v>
      </c>
      <c r="Z41" s="11">
        <v>819</v>
      </c>
      <c r="AA41" s="23">
        <f t="shared" si="45"/>
        <v>777</v>
      </c>
      <c r="AB41" s="23">
        <f t="shared" si="46"/>
        <v>1643</v>
      </c>
      <c r="AC41" s="23">
        <f t="shared" si="47"/>
        <v>1230.5833333333333</v>
      </c>
      <c r="AD41" s="9">
        <f t="shared" si="48"/>
        <v>29534</v>
      </c>
      <c r="AE41" s="10">
        <f t="shared" si="49"/>
        <v>29.533999999999999</v>
      </c>
    </row>
    <row r="42" spans="1:31" s="6" customFormat="1" ht="46.5" customHeight="1" x14ac:dyDescent="0.25">
      <c r="A42" s="39"/>
      <c r="B42" s="7" t="s">
        <v>9</v>
      </c>
      <c r="C42" s="11">
        <f t="shared" ref="C42:Z42" si="50">C41-C40</f>
        <v>-540</v>
      </c>
      <c r="D42" s="11">
        <f t="shared" si="50"/>
        <v>-532</v>
      </c>
      <c r="E42" s="11">
        <f t="shared" si="50"/>
        <v>-487</v>
      </c>
      <c r="F42" s="11">
        <f t="shared" si="50"/>
        <v>-332</v>
      </c>
      <c r="G42" s="11">
        <f t="shared" si="50"/>
        <v>-288</v>
      </c>
      <c r="H42" s="11">
        <f t="shared" si="50"/>
        <v>-155</v>
      </c>
      <c r="I42" s="11">
        <f t="shared" si="50"/>
        <v>71</v>
      </c>
      <c r="J42" s="11">
        <f t="shared" si="50"/>
        <v>-15</v>
      </c>
      <c r="K42" s="11">
        <f t="shared" si="50"/>
        <v>25</v>
      </c>
      <c r="L42" s="11">
        <f t="shared" si="50"/>
        <v>60</v>
      </c>
      <c r="M42" s="11">
        <f t="shared" si="50"/>
        <v>92</v>
      </c>
      <c r="N42" s="11">
        <f t="shared" si="50"/>
        <v>161</v>
      </c>
      <c r="O42" s="11">
        <f t="shared" si="50"/>
        <v>75</v>
      </c>
      <c r="P42" s="11">
        <f t="shared" si="50"/>
        <v>107</v>
      </c>
      <c r="Q42" s="11">
        <f t="shared" si="50"/>
        <v>117</v>
      </c>
      <c r="R42" s="11">
        <f t="shared" si="50"/>
        <v>129</v>
      </c>
      <c r="S42" s="11">
        <f t="shared" si="50"/>
        <v>-37</v>
      </c>
      <c r="T42" s="11">
        <f t="shared" si="50"/>
        <v>14</v>
      </c>
      <c r="U42" s="11">
        <f t="shared" si="50"/>
        <v>32</v>
      </c>
      <c r="V42" s="11">
        <f t="shared" si="50"/>
        <v>-47</v>
      </c>
      <c r="W42" s="11">
        <f t="shared" si="50"/>
        <v>-109</v>
      </c>
      <c r="X42" s="11">
        <f t="shared" si="50"/>
        <v>-295</v>
      </c>
      <c r="Y42" s="11">
        <f t="shared" si="50"/>
        <v>-442</v>
      </c>
      <c r="Z42" s="11">
        <f t="shared" si="50"/>
        <v>-512</v>
      </c>
      <c r="AA42" s="23">
        <f t="shared" si="45"/>
        <v>-540</v>
      </c>
      <c r="AB42" s="23">
        <f t="shared" si="46"/>
        <v>161</v>
      </c>
      <c r="AC42" s="23">
        <f t="shared" si="47"/>
        <v>-121.16666666666667</v>
      </c>
      <c r="AD42" s="9">
        <f t="shared" si="48"/>
        <v>-2908</v>
      </c>
      <c r="AE42" s="10">
        <f t="shared" si="49"/>
        <v>-2.9079999999999999</v>
      </c>
    </row>
    <row r="43" spans="1:31" s="6" customFormat="1" ht="46.5" customHeight="1" x14ac:dyDescent="0.25">
      <c r="A43" s="38">
        <v>44442</v>
      </c>
      <c r="B43" s="3" t="s">
        <v>0</v>
      </c>
      <c r="C43" s="4">
        <v>4.1666666666666664E-2</v>
      </c>
      <c r="D43" s="4">
        <v>8.3333333333333329E-2</v>
      </c>
      <c r="E43" s="4">
        <v>0.125</v>
      </c>
      <c r="F43" s="4">
        <v>0.16666666666666666</v>
      </c>
      <c r="G43" s="4">
        <v>0.20833333333333334</v>
      </c>
      <c r="H43" s="4">
        <v>0.25</v>
      </c>
      <c r="I43" s="4">
        <v>0.29166666666666669</v>
      </c>
      <c r="J43" s="4">
        <v>0.33333333333333331</v>
      </c>
      <c r="K43" s="4">
        <v>0.375</v>
      </c>
      <c r="L43" s="4">
        <v>0.41666666666666669</v>
      </c>
      <c r="M43" s="4">
        <v>0.45833333333333331</v>
      </c>
      <c r="N43" s="4">
        <v>0.5</v>
      </c>
      <c r="O43" s="4">
        <v>0.54166666666666663</v>
      </c>
      <c r="P43" s="4">
        <v>0.58333333333333337</v>
      </c>
      <c r="Q43" s="4">
        <v>0.625</v>
      </c>
      <c r="R43" s="4">
        <v>0.66666666666666663</v>
      </c>
      <c r="S43" s="4">
        <v>0.70833333333333337</v>
      </c>
      <c r="T43" s="4">
        <v>0.75</v>
      </c>
      <c r="U43" s="4">
        <v>0.79166666666666663</v>
      </c>
      <c r="V43" s="4">
        <v>0.83333333333333337</v>
      </c>
      <c r="W43" s="4">
        <v>0.875</v>
      </c>
      <c r="X43" s="4">
        <v>0.91666666666666663</v>
      </c>
      <c r="Y43" s="4">
        <v>0.95833333333333337</v>
      </c>
      <c r="Z43" s="4" t="s">
        <v>1</v>
      </c>
      <c r="AA43" s="22" t="s">
        <v>2</v>
      </c>
      <c r="AB43" s="22" t="s">
        <v>3</v>
      </c>
      <c r="AC43" s="22" t="s">
        <v>4</v>
      </c>
      <c r="AD43" s="5" t="s">
        <v>5</v>
      </c>
      <c r="AE43" s="5">
        <v>2.0099999999999998</v>
      </c>
    </row>
    <row r="44" spans="1:31" s="6" customFormat="1" ht="46.5" customHeight="1" x14ac:dyDescent="0.25">
      <c r="A44" s="39"/>
      <c r="B44" s="7" t="s">
        <v>6</v>
      </c>
      <c r="C44" s="8">
        <v>1370</v>
      </c>
      <c r="D44" s="8">
        <v>1366</v>
      </c>
      <c r="E44" s="8">
        <v>1354</v>
      </c>
      <c r="F44" s="8">
        <v>1378</v>
      </c>
      <c r="G44" s="8">
        <v>1451</v>
      </c>
      <c r="H44" s="8">
        <v>1471</v>
      </c>
      <c r="I44" s="8">
        <v>1472</v>
      </c>
      <c r="J44" s="8">
        <v>1703</v>
      </c>
      <c r="K44" s="8">
        <v>2223</v>
      </c>
      <c r="L44" s="8">
        <v>2344</v>
      </c>
      <c r="M44" s="8">
        <v>2281</v>
      </c>
      <c r="N44" s="8">
        <v>2215</v>
      </c>
      <c r="O44" s="8">
        <v>2159</v>
      </c>
      <c r="P44" s="8">
        <v>2205</v>
      </c>
      <c r="Q44" s="8">
        <v>2178</v>
      </c>
      <c r="R44" s="8">
        <v>1676</v>
      </c>
      <c r="S44" s="8">
        <v>1460</v>
      </c>
      <c r="T44" s="8">
        <v>1516</v>
      </c>
      <c r="U44" s="8">
        <v>1494</v>
      </c>
      <c r="V44" s="8">
        <v>1459</v>
      </c>
      <c r="W44" s="8">
        <v>1439</v>
      </c>
      <c r="X44" s="8">
        <v>1439</v>
      </c>
      <c r="Y44" s="8">
        <v>1427</v>
      </c>
      <c r="Z44" s="8">
        <v>1406</v>
      </c>
      <c r="AA44" s="23">
        <f t="shared" ref="AA44:AA47" si="51">MIN(C44:Z44)</f>
        <v>1354</v>
      </c>
      <c r="AB44" s="23">
        <f t="shared" ref="AB44:AB47" si="52">MAX(C44:Z44)</f>
        <v>2344</v>
      </c>
      <c r="AC44" s="23">
        <f t="shared" ref="AC44:AC47" si="53">AVERAGE(C44:Z44)</f>
        <v>1686.9166666666667</v>
      </c>
      <c r="AD44" s="9">
        <f t="shared" ref="AD44:AD47" si="54">SUM(C44:Z44)</f>
        <v>40486</v>
      </c>
      <c r="AE44" s="10">
        <f t="shared" ref="AE44:AE47" si="55">AD44/1000</f>
        <v>40.485999999999997</v>
      </c>
    </row>
    <row r="45" spans="1:31" s="6" customFormat="1" ht="46.5" customHeight="1" x14ac:dyDescent="0.25">
      <c r="A45" s="39"/>
      <c r="B45" s="3" t="s">
        <v>7</v>
      </c>
      <c r="C45" s="8">
        <v>1355</v>
      </c>
      <c r="D45" s="8">
        <v>1277</v>
      </c>
      <c r="E45" s="8">
        <v>1150</v>
      </c>
      <c r="F45" s="8">
        <v>1241</v>
      </c>
      <c r="G45" s="8">
        <v>1237</v>
      </c>
      <c r="H45" s="8">
        <v>1320</v>
      </c>
      <c r="I45" s="8">
        <v>1341</v>
      </c>
      <c r="J45" s="8">
        <v>1473</v>
      </c>
      <c r="K45" s="8">
        <v>1493</v>
      </c>
      <c r="L45" s="8">
        <v>1529</v>
      </c>
      <c r="M45" s="8">
        <v>1542</v>
      </c>
      <c r="N45" s="8">
        <v>1538</v>
      </c>
      <c r="O45" s="8">
        <v>1584</v>
      </c>
      <c r="P45" s="8">
        <v>1558</v>
      </c>
      <c r="Q45" s="8">
        <v>1489</v>
      </c>
      <c r="R45" s="8">
        <v>1381</v>
      </c>
      <c r="S45" s="8">
        <v>1355</v>
      </c>
      <c r="T45" s="8">
        <v>1240</v>
      </c>
      <c r="U45" s="8">
        <v>1192</v>
      </c>
      <c r="V45" s="8">
        <v>1237</v>
      </c>
      <c r="W45" s="8">
        <v>1194</v>
      </c>
      <c r="X45" s="8">
        <v>1281</v>
      </c>
      <c r="Y45" s="8">
        <v>1420</v>
      </c>
      <c r="Z45" s="8">
        <v>1267</v>
      </c>
      <c r="AA45" s="23">
        <f t="shared" si="51"/>
        <v>1150</v>
      </c>
      <c r="AB45" s="23">
        <f t="shared" si="52"/>
        <v>1584</v>
      </c>
      <c r="AC45" s="23">
        <f t="shared" si="53"/>
        <v>1362.25</v>
      </c>
      <c r="AD45" s="9">
        <f t="shared" si="54"/>
        <v>32694</v>
      </c>
      <c r="AE45" s="10">
        <f t="shared" si="55"/>
        <v>32.694000000000003</v>
      </c>
    </row>
    <row r="46" spans="1:31" s="6" customFormat="1" ht="46.5" customHeight="1" x14ac:dyDescent="0.25">
      <c r="A46" s="39"/>
      <c r="B46" s="7" t="s">
        <v>8</v>
      </c>
      <c r="C46" s="8">
        <v>790</v>
      </c>
      <c r="D46" s="8">
        <v>763</v>
      </c>
      <c r="E46" s="8">
        <v>762</v>
      </c>
      <c r="F46" s="8">
        <v>885</v>
      </c>
      <c r="G46" s="8">
        <v>1054</v>
      </c>
      <c r="H46" s="8">
        <v>1305</v>
      </c>
      <c r="I46" s="8">
        <v>1419</v>
      </c>
      <c r="J46" s="8">
        <v>1545</v>
      </c>
      <c r="K46" s="8">
        <v>1537</v>
      </c>
      <c r="L46" s="8">
        <v>1663</v>
      </c>
      <c r="M46" s="8">
        <v>1639</v>
      </c>
      <c r="N46" s="8">
        <v>1546</v>
      </c>
      <c r="O46" s="8">
        <v>1596</v>
      </c>
      <c r="P46" s="8">
        <v>1482</v>
      </c>
      <c r="Q46" s="8">
        <v>1603</v>
      </c>
      <c r="R46" s="8">
        <v>1483</v>
      </c>
      <c r="S46" s="8">
        <v>1342</v>
      </c>
      <c r="T46" s="8">
        <v>1240</v>
      </c>
      <c r="U46" s="11">
        <v>1072</v>
      </c>
      <c r="V46" s="11">
        <v>993</v>
      </c>
      <c r="W46" s="11">
        <v>914</v>
      </c>
      <c r="X46" s="11">
        <v>865</v>
      </c>
      <c r="Y46" s="11">
        <v>793</v>
      </c>
      <c r="Z46" s="11">
        <v>758</v>
      </c>
      <c r="AA46" s="23">
        <f t="shared" si="51"/>
        <v>758</v>
      </c>
      <c r="AB46" s="23">
        <f t="shared" si="52"/>
        <v>1663</v>
      </c>
      <c r="AC46" s="23">
        <f t="shared" si="53"/>
        <v>1210.375</v>
      </c>
      <c r="AD46" s="9">
        <f t="shared" si="54"/>
        <v>29049</v>
      </c>
      <c r="AE46" s="10">
        <f t="shared" si="55"/>
        <v>29.048999999999999</v>
      </c>
    </row>
    <row r="47" spans="1:31" s="6" customFormat="1" ht="46.5" customHeight="1" x14ac:dyDescent="0.25">
      <c r="A47" s="39"/>
      <c r="B47" s="7" t="s">
        <v>9</v>
      </c>
      <c r="C47" s="11">
        <f t="shared" ref="C47:Z47" si="56">C46-C45</f>
        <v>-565</v>
      </c>
      <c r="D47" s="11">
        <f t="shared" si="56"/>
        <v>-514</v>
      </c>
      <c r="E47" s="11">
        <f t="shared" si="56"/>
        <v>-388</v>
      </c>
      <c r="F47" s="11">
        <f t="shared" si="56"/>
        <v>-356</v>
      </c>
      <c r="G47" s="11">
        <f t="shared" si="56"/>
        <v>-183</v>
      </c>
      <c r="H47" s="11">
        <f t="shared" si="56"/>
        <v>-15</v>
      </c>
      <c r="I47" s="11">
        <f t="shared" si="56"/>
        <v>78</v>
      </c>
      <c r="J47" s="11">
        <f t="shared" si="56"/>
        <v>72</v>
      </c>
      <c r="K47" s="11">
        <f t="shared" si="56"/>
        <v>44</v>
      </c>
      <c r="L47" s="11">
        <f t="shared" si="56"/>
        <v>134</v>
      </c>
      <c r="M47" s="11">
        <f t="shared" si="56"/>
        <v>97</v>
      </c>
      <c r="N47" s="11">
        <f t="shared" si="56"/>
        <v>8</v>
      </c>
      <c r="O47" s="11">
        <f t="shared" si="56"/>
        <v>12</v>
      </c>
      <c r="P47" s="11">
        <f t="shared" si="56"/>
        <v>-76</v>
      </c>
      <c r="Q47" s="11">
        <f t="shared" si="56"/>
        <v>114</v>
      </c>
      <c r="R47" s="11">
        <f t="shared" si="56"/>
        <v>102</v>
      </c>
      <c r="S47" s="11">
        <f t="shared" si="56"/>
        <v>-13</v>
      </c>
      <c r="T47" s="11">
        <f t="shared" si="56"/>
        <v>0</v>
      </c>
      <c r="U47" s="11">
        <f t="shared" si="56"/>
        <v>-120</v>
      </c>
      <c r="V47" s="11">
        <f t="shared" si="56"/>
        <v>-244</v>
      </c>
      <c r="W47" s="11">
        <f t="shared" si="56"/>
        <v>-280</v>
      </c>
      <c r="X47" s="11">
        <f t="shared" si="56"/>
        <v>-416</v>
      </c>
      <c r="Y47" s="11">
        <f t="shared" si="56"/>
        <v>-627</v>
      </c>
      <c r="Z47" s="11">
        <f t="shared" si="56"/>
        <v>-509</v>
      </c>
      <c r="AA47" s="23">
        <f t="shared" si="51"/>
        <v>-627</v>
      </c>
      <c r="AB47" s="23">
        <f t="shared" si="52"/>
        <v>134</v>
      </c>
      <c r="AC47" s="23">
        <f t="shared" si="53"/>
        <v>-151.875</v>
      </c>
      <c r="AD47" s="9">
        <f t="shared" si="54"/>
        <v>-3645</v>
      </c>
      <c r="AE47" s="10">
        <f t="shared" si="55"/>
        <v>-3.645</v>
      </c>
    </row>
    <row r="48" spans="1:31" s="6" customFormat="1" ht="46.5" customHeight="1" x14ac:dyDescent="0.25">
      <c r="A48" s="38">
        <v>44472</v>
      </c>
      <c r="B48" s="3" t="s">
        <v>0</v>
      </c>
      <c r="C48" s="4">
        <v>4.1666666666666664E-2</v>
      </c>
      <c r="D48" s="4">
        <v>8.3333333333333329E-2</v>
      </c>
      <c r="E48" s="4">
        <v>0.125</v>
      </c>
      <c r="F48" s="4">
        <v>0.16666666666666666</v>
      </c>
      <c r="G48" s="4">
        <v>0.20833333333333334</v>
      </c>
      <c r="H48" s="4">
        <v>0.25</v>
      </c>
      <c r="I48" s="4">
        <v>0.29166666666666669</v>
      </c>
      <c r="J48" s="4">
        <v>0.33333333333333331</v>
      </c>
      <c r="K48" s="4">
        <v>0.375</v>
      </c>
      <c r="L48" s="4">
        <v>0.41666666666666669</v>
      </c>
      <c r="M48" s="4">
        <v>0.45833333333333331</v>
      </c>
      <c r="N48" s="4">
        <v>0.5</v>
      </c>
      <c r="O48" s="4">
        <v>0.54166666666666663</v>
      </c>
      <c r="P48" s="4">
        <v>0.58333333333333337</v>
      </c>
      <c r="Q48" s="4">
        <v>0.625</v>
      </c>
      <c r="R48" s="4">
        <v>0.66666666666666663</v>
      </c>
      <c r="S48" s="4">
        <v>0.70833333333333337</v>
      </c>
      <c r="T48" s="4">
        <v>0.75</v>
      </c>
      <c r="U48" s="4">
        <v>0.79166666666666663</v>
      </c>
      <c r="V48" s="4">
        <v>0.83333333333333337</v>
      </c>
      <c r="W48" s="4">
        <v>0.875</v>
      </c>
      <c r="X48" s="4">
        <v>0.91666666666666663</v>
      </c>
      <c r="Y48" s="4">
        <v>0.95833333333333337</v>
      </c>
      <c r="Z48" s="4" t="s">
        <v>1</v>
      </c>
      <c r="AA48" s="22" t="s">
        <v>2</v>
      </c>
      <c r="AB48" s="22" t="s">
        <v>3</v>
      </c>
      <c r="AC48" s="22" t="s">
        <v>4</v>
      </c>
      <c r="AD48" s="5" t="s">
        <v>5</v>
      </c>
      <c r="AE48" s="5">
        <v>2.0099999999999998</v>
      </c>
    </row>
    <row r="49" spans="1:31" s="6" customFormat="1" ht="46.5" customHeight="1" x14ac:dyDescent="0.25">
      <c r="A49" s="39"/>
      <c r="B49" s="7" t="s">
        <v>6</v>
      </c>
      <c r="C49" s="8">
        <v>1401</v>
      </c>
      <c r="D49" s="8">
        <v>1398</v>
      </c>
      <c r="E49" s="8">
        <v>1386</v>
      </c>
      <c r="F49" s="8">
        <v>1483</v>
      </c>
      <c r="G49" s="8">
        <v>1494</v>
      </c>
      <c r="H49" s="8">
        <v>1494</v>
      </c>
      <c r="I49" s="8">
        <v>1504</v>
      </c>
      <c r="J49" s="8">
        <v>1577</v>
      </c>
      <c r="K49" s="8">
        <v>1735</v>
      </c>
      <c r="L49" s="8">
        <v>2375</v>
      </c>
      <c r="M49" s="8">
        <v>2313</v>
      </c>
      <c r="N49" s="8">
        <v>2247</v>
      </c>
      <c r="O49" s="8">
        <v>2191</v>
      </c>
      <c r="P49" s="8">
        <v>2237</v>
      </c>
      <c r="Q49" s="8">
        <v>2210</v>
      </c>
      <c r="R49" s="8">
        <v>2210</v>
      </c>
      <c r="S49" s="8">
        <v>1708</v>
      </c>
      <c r="T49" s="8">
        <v>1498</v>
      </c>
      <c r="U49" s="8">
        <v>1526</v>
      </c>
      <c r="V49" s="8">
        <v>1492</v>
      </c>
      <c r="W49" s="8">
        <v>1471</v>
      </c>
      <c r="X49" s="8">
        <v>1459</v>
      </c>
      <c r="Y49" s="8">
        <v>1438</v>
      </c>
      <c r="Z49" s="8">
        <v>1402</v>
      </c>
      <c r="AA49" s="23">
        <f t="shared" ref="AA49:AA52" si="57">MIN(C49:Z49)</f>
        <v>1386</v>
      </c>
      <c r="AB49" s="23">
        <f t="shared" ref="AB49:AB52" si="58">MAX(C49:Z49)</f>
        <v>2375</v>
      </c>
      <c r="AC49" s="23">
        <f t="shared" ref="AC49:AC52" si="59">AVERAGE(C49:Z49)</f>
        <v>1718.7083333333333</v>
      </c>
      <c r="AD49" s="9">
        <f t="shared" ref="AD49:AD52" si="60">SUM(C49:Z49)</f>
        <v>41249</v>
      </c>
      <c r="AE49" s="10">
        <f t="shared" ref="AE49:AE52" si="61">AD49/1000</f>
        <v>41.249000000000002</v>
      </c>
    </row>
    <row r="50" spans="1:31" s="6" customFormat="1" ht="46.5" customHeight="1" x14ac:dyDescent="0.25">
      <c r="A50" s="39"/>
      <c r="B50" s="3" t="s">
        <v>7</v>
      </c>
      <c r="C50" s="8">
        <v>1284</v>
      </c>
      <c r="D50" s="8">
        <v>1235</v>
      </c>
      <c r="E50" s="8">
        <v>1317</v>
      </c>
      <c r="F50" s="8">
        <v>1213</v>
      </c>
      <c r="G50" s="8">
        <v>1239</v>
      </c>
      <c r="H50" s="8">
        <v>1281</v>
      </c>
      <c r="I50" s="8">
        <v>1220</v>
      </c>
      <c r="J50" s="8">
        <v>1299</v>
      </c>
      <c r="K50" s="8">
        <v>1423</v>
      </c>
      <c r="L50" s="8">
        <v>1530</v>
      </c>
      <c r="M50" s="8">
        <v>1602</v>
      </c>
      <c r="N50" s="8">
        <v>1588</v>
      </c>
      <c r="O50" s="8">
        <v>1568</v>
      </c>
      <c r="P50" s="8">
        <v>1559</v>
      </c>
      <c r="Q50" s="8">
        <v>1540</v>
      </c>
      <c r="R50" s="8">
        <v>1460</v>
      </c>
      <c r="S50" s="8">
        <v>1375</v>
      </c>
      <c r="T50" s="8">
        <v>1160</v>
      </c>
      <c r="U50" s="8">
        <v>1135</v>
      </c>
      <c r="V50" s="8">
        <v>1102</v>
      </c>
      <c r="W50" s="8">
        <v>1037</v>
      </c>
      <c r="X50" s="8">
        <v>1120</v>
      </c>
      <c r="Y50" s="8">
        <v>1235</v>
      </c>
      <c r="Z50" s="8">
        <v>1234</v>
      </c>
      <c r="AA50" s="23">
        <f t="shared" si="57"/>
        <v>1037</v>
      </c>
      <c r="AB50" s="23">
        <f t="shared" si="58"/>
        <v>1602</v>
      </c>
      <c r="AC50" s="23">
        <f t="shared" si="59"/>
        <v>1323.1666666666667</v>
      </c>
      <c r="AD50" s="9">
        <f t="shared" si="60"/>
        <v>31756</v>
      </c>
      <c r="AE50" s="10">
        <f t="shared" si="61"/>
        <v>31.756</v>
      </c>
    </row>
    <row r="51" spans="1:31" s="6" customFormat="1" ht="46.5" customHeight="1" x14ac:dyDescent="0.25">
      <c r="A51" s="39"/>
      <c r="B51" s="7" t="s">
        <v>8</v>
      </c>
      <c r="C51" s="8">
        <v>819</v>
      </c>
      <c r="D51" s="8">
        <v>795</v>
      </c>
      <c r="E51" s="8">
        <v>805</v>
      </c>
      <c r="F51" s="8">
        <v>853</v>
      </c>
      <c r="G51" s="8">
        <v>1032</v>
      </c>
      <c r="H51" s="8">
        <v>1165</v>
      </c>
      <c r="I51" s="8">
        <v>1254</v>
      </c>
      <c r="J51" s="8">
        <v>1350</v>
      </c>
      <c r="K51" s="8">
        <v>1494</v>
      </c>
      <c r="L51" s="8">
        <v>1691</v>
      </c>
      <c r="M51" s="8">
        <v>1637</v>
      </c>
      <c r="N51" s="8">
        <v>1551</v>
      </c>
      <c r="O51" s="8">
        <v>1610</v>
      </c>
      <c r="P51" s="8">
        <v>1667</v>
      </c>
      <c r="Q51" s="8">
        <v>1646</v>
      </c>
      <c r="R51" s="8">
        <v>1566</v>
      </c>
      <c r="S51" s="8">
        <v>1265</v>
      </c>
      <c r="T51" s="8">
        <v>1185</v>
      </c>
      <c r="U51" s="11">
        <v>1140</v>
      </c>
      <c r="V51" s="11">
        <v>1043</v>
      </c>
      <c r="W51" s="11">
        <v>975</v>
      </c>
      <c r="X51" s="11">
        <v>866</v>
      </c>
      <c r="Y51" s="11">
        <v>839</v>
      </c>
      <c r="Z51" s="11">
        <v>799</v>
      </c>
      <c r="AA51" s="23">
        <f t="shared" si="57"/>
        <v>795</v>
      </c>
      <c r="AB51" s="23">
        <f t="shared" si="58"/>
        <v>1691</v>
      </c>
      <c r="AC51" s="23">
        <f t="shared" si="59"/>
        <v>1210.2916666666667</v>
      </c>
      <c r="AD51" s="9">
        <f t="shared" si="60"/>
        <v>29047</v>
      </c>
      <c r="AE51" s="10">
        <f t="shared" si="61"/>
        <v>29.047000000000001</v>
      </c>
    </row>
    <row r="52" spans="1:31" s="6" customFormat="1" ht="46.5" customHeight="1" x14ac:dyDescent="0.25">
      <c r="A52" s="39"/>
      <c r="B52" s="7" t="s">
        <v>9</v>
      </c>
      <c r="C52" s="11">
        <f t="shared" ref="C52:Z52" si="62">C51-C50</f>
        <v>-465</v>
      </c>
      <c r="D52" s="11">
        <f t="shared" si="62"/>
        <v>-440</v>
      </c>
      <c r="E52" s="11">
        <f t="shared" si="62"/>
        <v>-512</v>
      </c>
      <c r="F52" s="11">
        <f t="shared" si="62"/>
        <v>-360</v>
      </c>
      <c r="G52" s="11">
        <f t="shared" si="62"/>
        <v>-207</v>
      </c>
      <c r="H52" s="11">
        <f t="shared" si="62"/>
        <v>-116</v>
      </c>
      <c r="I52" s="11">
        <f t="shared" si="62"/>
        <v>34</v>
      </c>
      <c r="J52" s="11">
        <f t="shared" si="62"/>
        <v>51</v>
      </c>
      <c r="K52" s="11">
        <f t="shared" si="62"/>
        <v>71</v>
      </c>
      <c r="L52" s="11">
        <f t="shared" si="62"/>
        <v>161</v>
      </c>
      <c r="M52" s="11">
        <f t="shared" si="62"/>
        <v>35</v>
      </c>
      <c r="N52" s="11">
        <f t="shared" si="62"/>
        <v>-37</v>
      </c>
      <c r="O52" s="11">
        <f t="shared" si="62"/>
        <v>42</v>
      </c>
      <c r="P52" s="11">
        <f t="shared" si="62"/>
        <v>108</v>
      </c>
      <c r="Q52" s="11">
        <f t="shared" si="62"/>
        <v>106</v>
      </c>
      <c r="R52" s="11">
        <f t="shared" si="62"/>
        <v>106</v>
      </c>
      <c r="S52" s="11">
        <f t="shared" si="62"/>
        <v>-110</v>
      </c>
      <c r="T52" s="11">
        <f t="shared" si="62"/>
        <v>25</v>
      </c>
      <c r="U52" s="11">
        <f t="shared" si="62"/>
        <v>5</v>
      </c>
      <c r="V52" s="11">
        <f t="shared" si="62"/>
        <v>-59</v>
      </c>
      <c r="W52" s="11">
        <f t="shared" si="62"/>
        <v>-62</v>
      </c>
      <c r="X52" s="11">
        <f t="shared" si="62"/>
        <v>-254</v>
      </c>
      <c r="Y52" s="11">
        <f t="shared" si="62"/>
        <v>-396</v>
      </c>
      <c r="Z52" s="11">
        <f t="shared" si="62"/>
        <v>-435</v>
      </c>
      <c r="AA52" s="23">
        <f t="shared" si="57"/>
        <v>-512</v>
      </c>
      <c r="AB52" s="23">
        <f t="shared" si="58"/>
        <v>161</v>
      </c>
      <c r="AC52" s="23">
        <f t="shared" si="59"/>
        <v>-112.875</v>
      </c>
      <c r="AD52" s="9">
        <f t="shared" si="60"/>
        <v>-2709</v>
      </c>
      <c r="AE52" s="10">
        <f t="shared" si="61"/>
        <v>-2.7090000000000001</v>
      </c>
    </row>
    <row r="53" spans="1:31" s="6" customFormat="1" ht="46.5" customHeight="1" x14ac:dyDescent="0.25">
      <c r="A53" s="38">
        <v>44503</v>
      </c>
      <c r="B53" s="3" t="s">
        <v>0</v>
      </c>
      <c r="C53" s="4">
        <v>4.1666666666666664E-2</v>
      </c>
      <c r="D53" s="4">
        <v>8.3333333333333329E-2</v>
      </c>
      <c r="E53" s="4">
        <v>0.125</v>
      </c>
      <c r="F53" s="4">
        <v>0.16666666666666666</v>
      </c>
      <c r="G53" s="4">
        <v>0.20833333333333334</v>
      </c>
      <c r="H53" s="4">
        <v>0.25</v>
      </c>
      <c r="I53" s="4">
        <v>0.29166666666666669</v>
      </c>
      <c r="J53" s="4">
        <v>0.33333333333333331</v>
      </c>
      <c r="K53" s="4">
        <v>0.375</v>
      </c>
      <c r="L53" s="4">
        <v>0.41666666666666669</v>
      </c>
      <c r="M53" s="4">
        <v>0.45833333333333331</v>
      </c>
      <c r="N53" s="4">
        <v>0.5</v>
      </c>
      <c r="O53" s="4">
        <v>0.54166666666666663</v>
      </c>
      <c r="P53" s="4">
        <v>0.58333333333333337</v>
      </c>
      <c r="Q53" s="4">
        <v>0.625</v>
      </c>
      <c r="R53" s="4">
        <v>0.66666666666666663</v>
      </c>
      <c r="S53" s="4">
        <v>0.70833333333333337</v>
      </c>
      <c r="T53" s="4">
        <v>0.75</v>
      </c>
      <c r="U53" s="4">
        <v>0.79166666666666663</v>
      </c>
      <c r="V53" s="4">
        <v>0.83333333333333337</v>
      </c>
      <c r="W53" s="4">
        <v>0.875</v>
      </c>
      <c r="X53" s="4">
        <v>0.91666666666666663</v>
      </c>
      <c r="Y53" s="4">
        <v>0.95833333333333337</v>
      </c>
      <c r="Z53" s="4" t="s">
        <v>1</v>
      </c>
      <c r="AA53" s="22" t="s">
        <v>2</v>
      </c>
      <c r="AB53" s="22" t="s">
        <v>3</v>
      </c>
      <c r="AC53" s="22" t="s">
        <v>4</v>
      </c>
      <c r="AD53" s="5" t="s">
        <v>5</v>
      </c>
      <c r="AE53" s="5">
        <v>2.0099999999999998</v>
      </c>
    </row>
    <row r="54" spans="1:31" s="6" customFormat="1" ht="46.5" customHeight="1" x14ac:dyDescent="0.25">
      <c r="A54" s="39"/>
      <c r="B54" s="7" t="s">
        <v>6</v>
      </c>
      <c r="C54" s="8">
        <v>1402</v>
      </c>
      <c r="D54" s="8">
        <v>1405</v>
      </c>
      <c r="E54" s="8">
        <v>1414</v>
      </c>
      <c r="F54" s="8">
        <v>1414</v>
      </c>
      <c r="G54" s="8">
        <v>1493</v>
      </c>
      <c r="H54" s="8">
        <v>1502</v>
      </c>
      <c r="I54" s="8">
        <v>1575</v>
      </c>
      <c r="J54" s="8">
        <v>1732</v>
      </c>
      <c r="K54" s="8">
        <v>2293</v>
      </c>
      <c r="L54" s="8">
        <v>2302</v>
      </c>
      <c r="M54" s="8">
        <v>2288</v>
      </c>
      <c r="N54" s="8">
        <v>2254</v>
      </c>
      <c r="O54" s="8">
        <v>2170</v>
      </c>
      <c r="P54" s="8">
        <v>2253</v>
      </c>
      <c r="Q54" s="8">
        <v>2253</v>
      </c>
      <c r="R54" s="8">
        <v>2253</v>
      </c>
      <c r="S54" s="8">
        <v>1739</v>
      </c>
      <c r="T54" s="8">
        <v>1643</v>
      </c>
      <c r="U54" s="8">
        <v>1712</v>
      </c>
      <c r="V54" s="8">
        <v>1502</v>
      </c>
      <c r="W54" s="8">
        <v>1480</v>
      </c>
      <c r="X54" s="8">
        <v>1460</v>
      </c>
      <c r="Y54" s="8">
        <v>1439</v>
      </c>
      <c r="Z54" s="8">
        <v>1439</v>
      </c>
      <c r="AA54" s="23">
        <f t="shared" ref="AA54:AA57" si="63">MIN(C54:Z54)</f>
        <v>1402</v>
      </c>
      <c r="AB54" s="23">
        <f t="shared" ref="AB54:AB57" si="64">MAX(C54:Z54)</f>
        <v>2302</v>
      </c>
      <c r="AC54" s="23">
        <f t="shared" ref="AC54:AC57" si="65">AVERAGE(C54:Z54)</f>
        <v>1767.375</v>
      </c>
      <c r="AD54" s="9">
        <f t="shared" ref="AD54:AD57" si="66">SUM(C54:Z54)</f>
        <v>42417</v>
      </c>
      <c r="AE54" s="10">
        <f t="shared" ref="AE54:AE57" si="67">AD54/1000</f>
        <v>42.417000000000002</v>
      </c>
    </row>
    <row r="55" spans="1:31" s="6" customFormat="1" ht="46.5" customHeight="1" x14ac:dyDescent="0.25">
      <c r="A55" s="39"/>
      <c r="B55" s="3" t="s">
        <v>7</v>
      </c>
      <c r="C55" s="8">
        <v>1270</v>
      </c>
      <c r="D55" s="8">
        <v>1196</v>
      </c>
      <c r="E55" s="8">
        <v>1258</v>
      </c>
      <c r="F55" s="8">
        <v>1289</v>
      </c>
      <c r="G55" s="8">
        <v>1234</v>
      </c>
      <c r="H55" s="8">
        <v>1281</v>
      </c>
      <c r="I55" s="8">
        <v>1316</v>
      </c>
      <c r="J55" s="8">
        <v>1442</v>
      </c>
      <c r="K55" s="8">
        <v>1513</v>
      </c>
      <c r="L55" s="8">
        <v>1756</v>
      </c>
      <c r="M55" s="8">
        <v>1684</v>
      </c>
      <c r="N55" s="8">
        <v>1658</v>
      </c>
      <c r="O55" s="8">
        <v>1600</v>
      </c>
      <c r="P55" s="8">
        <v>1544</v>
      </c>
      <c r="Q55" s="8">
        <v>1534</v>
      </c>
      <c r="R55" s="8">
        <v>1523</v>
      </c>
      <c r="S55" s="8">
        <v>1296</v>
      </c>
      <c r="T55" s="8">
        <v>1140</v>
      </c>
      <c r="U55" s="8">
        <v>1114</v>
      </c>
      <c r="V55" s="8">
        <v>1098</v>
      </c>
      <c r="W55" s="8">
        <v>1146</v>
      </c>
      <c r="X55" s="8">
        <v>1297</v>
      </c>
      <c r="Y55" s="8">
        <v>1358</v>
      </c>
      <c r="Z55" s="8">
        <v>1234</v>
      </c>
      <c r="AA55" s="23">
        <f t="shared" si="63"/>
        <v>1098</v>
      </c>
      <c r="AB55" s="23">
        <f t="shared" si="64"/>
        <v>1756</v>
      </c>
      <c r="AC55" s="23">
        <f t="shared" si="65"/>
        <v>1365.875</v>
      </c>
      <c r="AD55" s="9">
        <f t="shared" si="66"/>
        <v>32781</v>
      </c>
      <c r="AE55" s="10">
        <f t="shared" si="67"/>
        <v>32.780999999999999</v>
      </c>
    </row>
    <row r="56" spans="1:31" s="6" customFormat="1" ht="46.5" customHeight="1" x14ac:dyDescent="0.25">
      <c r="A56" s="39"/>
      <c r="B56" s="7" t="s">
        <v>8</v>
      </c>
      <c r="C56" s="8">
        <v>757</v>
      </c>
      <c r="D56" s="8">
        <v>707</v>
      </c>
      <c r="E56" s="8">
        <v>747</v>
      </c>
      <c r="F56" s="8">
        <v>790</v>
      </c>
      <c r="G56" s="8">
        <v>1052</v>
      </c>
      <c r="H56" s="8">
        <v>1219</v>
      </c>
      <c r="I56" s="8">
        <v>1316</v>
      </c>
      <c r="J56" s="8">
        <v>1417</v>
      </c>
      <c r="K56" s="8">
        <v>1580</v>
      </c>
      <c r="L56" s="8">
        <v>1677</v>
      </c>
      <c r="M56" s="8">
        <v>1673</v>
      </c>
      <c r="N56" s="8">
        <v>1673</v>
      </c>
      <c r="O56" s="8">
        <v>1659</v>
      </c>
      <c r="P56" s="8">
        <v>1591</v>
      </c>
      <c r="Q56" s="8">
        <v>1522</v>
      </c>
      <c r="R56" s="8">
        <v>1497</v>
      </c>
      <c r="S56" s="8">
        <v>1254</v>
      </c>
      <c r="T56" s="8">
        <v>1080</v>
      </c>
      <c r="U56" s="11">
        <v>1010</v>
      </c>
      <c r="V56" s="11">
        <v>928</v>
      </c>
      <c r="W56" s="11">
        <v>872</v>
      </c>
      <c r="X56" s="11">
        <v>808</v>
      </c>
      <c r="Y56" s="11">
        <v>822</v>
      </c>
      <c r="Z56" s="11">
        <v>753</v>
      </c>
      <c r="AA56" s="23">
        <f t="shared" si="63"/>
        <v>707</v>
      </c>
      <c r="AB56" s="23">
        <f t="shared" si="64"/>
        <v>1677</v>
      </c>
      <c r="AC56" s="23">
        <f t="shared" si="65"/>
        <v>1183.5</v>
      </c>
      <c r="AD56" s="9">
        <f t="shared" si="66"/>
        <v>28404</v>
      </c>
      <c r="AE56" s="10">
        <f t="shared" si="67"/>
        <v>28.404</v>
      </c>
    </row>
    <row r="57" spans="1:31" s="6" customFormat="1" ht="46.5" customHeight="1" x14ac:dyDescent="0.25">
      <c r="A57" s="39"/>
      <c r="B57" s="7" t="s">
        <v>9</v>
      </c>
      <c r="C57" s="11">
        <f t="shared" ref="C57:Z57" si="68">C56-C55</f>
        <v>-513</v>
      </c>
      <c r="D57" s="11">
        <f t="shared" si="68"/>
        <v>-489</v>
      </c>
      <c r="E57" s="11">
        <f t="shared" si="68"/>
        <v>-511</v>
      </c>
      <c r="F57" s="11">
        <f t="shared" si="68"/>
        <v>-499</v>
      </c>
      <c r="G57" s="11">
        <f t="shared" si="68"/>
        <v>-182</v>
      </c>
      <c r="H57" s="11">
        <f t="shared" si="68"/>
        <v>-62</v>
      </c>
      <c r="I57" s="11">
        <f t="shared" si="68"/>
        <v>0</v>
      </c>
      <c r="J57" s="11">
        <f t="shared" si="68"/>
        <v>-25</v>
      </c>
      <c r="K57" s="11">
        <f t="shared" si="68"/>
        <v>67</v>
      </c>
      <c r="L57" s="11">
        <f t="shared" si="68"/>
        <v>-79</v>
      </c>
      <c r="M57" s="11">
        <f t="shared" si="68"/>
        <v>-11</v>
      </c>
      <c r="N57" s="11">
        <f t="shared" si="68"/>
        <v>15</v>
      </c>
      <c r="O57" s="11">
        <f t="shared" si="68"/>
        <v>59</v>
      </c>
      <c r="P57" s="11">
        <f t="shared" si="68"/>
        <v>47</v>
      </c>
      <c r="Q57" s="11">
        <f t="shared" si="68"/>
        <v>-12</v>
      </c>
      <c r="R57" s="11">
        <f t="shared" si="68"/>
        <v>-26</v>
      </c>
      <c r="S57" s="11">
        <f t="shared" si="68"/>
        <v>-42</v>
      </c>
      <c r="T57" s="11">
        <f t="shared" si="68"/>
        <v>-60</v>
      </c>
      <c r="U57" s="11">
        <f t="shared" si="68"/>
        <v>-104</v>
      </c>
      <c r="V57" s="11">
        <f t="shared" si="68"/>
        <v>-170</v>
      </c>
      <c r="W57" s="11">
        <f t="shared" si="68"/>
        <v>-274</v>
      </c>
      <c r="X57" s="11">
        <f t="shared" si="68"/>
        <v>-489</v>
      </c>
      <c r="Y57" s="11">
        <f t="shared" si="68"/>
        <v>-536</v>
      </c>
      <c r="Z57" s="11">
        <f t="shared" si="68"/>
        <v>-481</v>
      </c>
      <c r="AA57" s="23">
        <f t="shared" si="63"/>
        <v>-536</v>
      </c>
      <c r="AB57" s="23">
        <f t="shared" si="64"/>
        <v>67</v>
      </c>
      <c r="AC57" s="23">
        <f t="shared" si="65"/>
        <v>-182.375</v>
      </c>
      <c r="AD57" s="9">
        <f t="shared" si="66"/>
        <v>-4377</v>
      </c>
      <c r="AE57" s="10">
        <f t="shared" si="67"/>
        <v>-4.3769999999999998</v>
      </c>
    </row>
    <row r="58" spans="1:31" s="6" customFormat="1" ht="46.5" customHeight="1" x14ac:dyDescent="0.25">
      <c r="A58" s="38">
        <v>44533</v>
      </c>
      <c r="B58" s="3" t="s">
        <v>0</v>
      </c>
      <c r="C58" s="4">
        <v>4.1666666666666664E-2</v>
      </c>
      <c r="D58" s="4">
        <v>8.3333333333333329E-2</v>
      </c>
      <c r="E58" s="4">
        <v>0.125</v>
      </c>
      <c r="F58" s="4">
        <v>0.16666666666666666</v>
      </c>
      <c r="G58" s="4">
        <v>0.20833333333333334</v>
      </c>
      <c r="H58" s="4">
        <v>0.25</v>
      </c>
      <c r="I58" s="4">
        <v>0.29166666666666669</v>
      </c>
      <c r="J58" s="4">
        <v>0.33333333333333331</v>
      </c>
      <c r="K58" s="4">
        <v>0.375</v>
      </c>
      <c r="L58" s="4">
        <v>0.41666666666666669</v>
      </c>
      <c r="M58" s="4">
        <v>0.45833333333333331</v>
      </c>
      <c r="N58" s="4">
        <v>0.5</v>
      </c>
      <c r="O58" s="4">
        <v>0.54166666666666663</v>
      </c>
      <c r="P58" s="4">
        <v>0.58333333333333337</v>
      </c>
      <c r="Q58" s="4">
        <v>0.625</v>
      </c>
      <c r="R58" s="4">
        <v>0.66666666666666663</v>
      </c>
      <c r="S58" s="4">
        <v>0.70833333333333337</v>
      </c>
      <c r="T58" s="4">
        <v>0.75</v>
      </c>
      <c r="U58" s="4">
        <v>0.79166666666666663</v>
      </c>
      <c r="V58" s="4">
        <v>0.83333333333333337</v>
      </c>
      <c r="W58" s="4">
        <v>0.875</v>
      </c>
      <c r="X58" s="4">
        <v>0.91666666666666663</v>
      </c>
      <c r="Y58" s="4">
        <v>0.95833333333333337</v>
      </c>
      <c r="Z58" s="4" t="s">
        <v>1</v>
      </c>
      <c r="AA58" s="22" t="s">
        <v>2</v>
      </c>
      <c r="AB58" s="22" t="s">
        <v>3</v>
      </c>
      <c r="AC58" s="22" t="s">
        <v>4</v>
      </c>
      <c r="AD58" s="5" t="s">
        <v>5</v>
      </c>
      <c r="AE58" s="5">
        <v>2.0099999999999998</v>
      </c>
    </row>
    <row r="59" spans="1:31" s="6" customFormat="1" ht="46.5" customHeight="1" x14ac:dyDescent="0.25">
      <c r="A59" s="39"/>
      <c r="B59" s="7" t="s">
        <v>6</v>
      </c>
      <c r="C59" s="8">
        <v>1405</v>
      </c>
      <c r="D59" s="8">
        <v>1391</v>
      </c>
      <c r="E59" s="8">
        <v>1386</v>
      </c>
      <c r="F59" s="8">
        <v>1484</v>
      </c>
      <c r="G59" s="8">
        <v>1493</v>
      </c>
      <c r="H59" s="8">
        <v>1502</v>
      </c>
      <c r="I59" s="8">
        <v>1575</v>
      </c>
      <c r="J59" s="8">
        <v>1732</v>
      </c>
      <c r="K59" s="8">
        <v>2293</v>
      </c>
      <c r="L59" s="8">
        <v>2302</v>
      </c>
      <c r="M59" s="8">
        <v>2288</v>
      </c>
      <c r="N59" s="8">
        <v>2254</v>
      </c>
      <c r="O59" s="8">
        <v>2170</v>
      </c>
      <c r="P59" s="8">
        <v>2253</v>
      </c>
      <c r="Q59" s="8">
        <v>2253</v>
      </c>
      <c r="R59" s="8">
        <v>1739</v>
      </c>
      <c r="S59" s="8">
        <v>1739</v>
      </c>
      <c r="T59" s="8">
        <v>1643</v>
      </c>
      <c r="U59" s="8">
        <v>1544</v>
      </c>
      <c r="V59" s="8">
        <v>1502</v>
      </c>
      <c r="W59" s="8">
        <v>1480</v>
      </c>
      <c r="X59" s="8">
        <v>1460</v>
      </c>
      <c r="Y59" s="8">
        <v>1439</v>
      </c>
      <c r="Z59" s="8">
        <v>1352</v>
      </c>
      <c r="AA59" s="23">
        <f t="shared" ref="AA59:AA62" si="69">MIN(C59:Z59)</f>
        <v>1352</v>
      </c>
      <c r="AB59" s="23">
        <f t="shared" ref="AB59:AB62" si="70">MAX(C59:Z59)</f>
        <v>2302</v>
      </c>
      <c r="AC59" s="23">
        <f t="shared" ref="AC59:AC62" si="71">AVERAGE(C59:Z59)</f>
        <v>1736.625</v>
      </c>
      <c r="AD59" s="9">
        <f t="shared" ref="AD59:AD62" si="72">SUM(C59:Z59)</f>
        <v>41679</v>
      </c>
      <c r="AE59" s="10">
        <f t="shared" ref="AE59:AE62" si="73">AD59/1000</f>
        <v>41.679000000000002</v>
      </c>
    </row>
    <row r="60" spans="1:31" s="6" customFormat="1" ht="46.5" customHeight="1" x14ac:dyDescent="0.25">
      <c r="A60" s="39"/>
      <c r="B60" s="3" t="s">
        <v>7</v>
      </c>
      <c r="C60" s="8">
        <v>1137</v>
      </c>
      <c r="D60" s="8">
        <v>1114</v>
      </c>
      <c r="E60" s="8">
        <v>1102</v>
      </c>
      <c r="F60" s="8">
        <v>1077</v>
      </c>
      <c r="G60" s="8">
        <v>1063</v>
      </c>
      <c r="H60" s="8">
        <v>1059</v>
      </c>
      <c r="I60" s="8">
        <v>1059</v>
      </c>
      <c r="J60" s="8">
        <v>1214</v>
      </c>
      <c r="K60" s="8">
        <v>1382</v>
      </c>
      <c r="L60" s="8">
        <v>1579</v>
      </c>
      <c r="M60" s="8">
        <v>1591</v>
      </c>
      <c r="N60" s="8">
        <v>1648</v>
      </c>
      <c r="O60" s="8">
        <v>1584</v>
      </c>
      <c r="P60" s="8">
        <v>1524</v>
      </c>
      <c r="Q60" s="8">
        <v>1630</v>
      </c>
      <c r="R60" s="8">
        <v>1579</v>
      </c>
      <c r="S60" s="8">
        <v>1369</v>
      </c>
      <c r="T60" s="8">
        <v>1271</v>
      </c>
      <c r="U60" s="8">
        <v>1167</v>
      </c>
      <c r="V60" s="8">
        <v>1274</v>
      </c>
      <c r="W60" s="8">
        <v>1249</v>
      </c>
      <c r="X60" s="8">
        <v>1225</v>
      </c>
      <c r="Y60" s="8">
        <v>1352</v>
      </c>
      <c r="Z60" s="8">
        <v>1292</v>
      </c>
      <c r="AA60" s="23">
        <f t="shared" si="69"/>
        <v>1059</v>
      </c>
      <c r="AB60" s="23">
        <f t="shared" si="70"/>
        <v>1648</v>
      </c>
      <c r="AC60" s="23">
        <f t="shared" si="71"/>
        <v>1314.2083333333333</v>
      </c>
      <c r="AD60" s="9">
        <f t="shared" si="72"/>
        <v>31541</v>
      </c>
      <c r="AE60" s="10">
        <f t="shared" si="73"/>
        <v>31.541</v>
      </c>
    </row>
    <row r="61" spans="1:31" s="6" customFormat="1" ht="46.5" customHeight="1" x14ac:dyDescent="0.25">
      <c r="A61" s="39"/>
      <c r="B61" s="7" t="s">
        <v>8</v>
      </c>
      <c r="C61" s="8">
        <v>718</v>
      </c>
      <c r="D61" s="8">
        <v>715</v>
      </c>
      <c r="E61" s="8">
        <v>810</v>
      </c>
      <c r="F61" s="8">
        <v>910</v>
      </c>
      <c r="G61" s="8">
        <v>1094</v>
      </c>
      <c r="H61" s="8">
        <v>1113</v>
      </c>
      <c r="I61" s="8">
        <v>1144</v>
      </c>
      <c r="J61" s="8">
        <v>1187</v>
      </c>
      <c r="K61" s="8">
        <v>1376</v>
      </c>
      <c r="L61" s="8">
        <v>1646</v>
      </c>
      <c r="M61" s="8">
        <v>1605</v>
      </c>
      <c r="N61" s="8">
        <v>1712</v>
      </c>
      <c r="O61" s="8">
        <v>1664</v>
      </c>
      <c r="P61" s="8">
        <v>1681</v>
      </c>
      <c r="Q61" s="8">
        <v>1602</v>
      </c>
      <c r="R61" s="8">
        <v>1608</v>
      </c>
      <c r="S61" s="8">
        <v>1356</v>
      </c>
      <c r="T61" s="8">
        <v>1222</v>
      </c>
      <c r="U61" s="11">
        <v>1101</v>
      </c>
      <c r="V61" s="11">
        <v>1022</v>
      </c>
      <c r="W61" s="11">
        <v>946</v>
      </c>
      <c r="X61" s="11">
        <v>852</v>
      </c>
      <c r="Y61" s="11">
        <v>814</v>
      </c>
      <c r="Z61" s="11">
        <v>770</v>
      </c>
      <c r="AA61" s="23">
        <f t="shared" si="69"/>
        <v>715</v>
      </c>
      <c r="AB61" s="23">
        <f t="shared" si="70"/>
        <v>1712</v>
      </c>
      <c r="AC61" s="23">
        <f t="shared" si="71"/>
        <v>1194.5</v>
      </c>
      <c r="AD61" s="9">
        <f t="shared" si="72"/>
        <v>28668</v>
      </c>
      <c r="AE61" s="10">
        <f t="shared" si="73"/>
        <v>28.667999999999999</v>
      </c>
    </row>
    <row r="62" spans="1:31" s="6" customFormat="1" ht="46.5" customHeight="1" x14ac:dyDescent="0.25">
      <c r="A62" s="39"/>
      <c r="B62" s="7" t="s">
        <v>9</v>
      </c>
      <c r="C62" s="11">
        <f t="shared" ref="C62:Z62" si="74">C61-C60</f>
        <v>-419</v>
      </c>
      <c r="D62" s="11">
        <f t="shared" si="74"/>
        <v>-399</v>
      </c>
      <c r="E62" s="11">
        <f t="shared" si="74"/>
        <v>-292</v>
      </c>
      <c r="F62" s="11">
        <f t="shared" si="74"/>
        <v>-167</v>
      </c>
      <c r="G62" s="11">
        <f t="shared" si="74"/>
        <v>31</v>
      </c>
      <c r="H62" s="11">
        <f t="shared" si="74"/>
        <v>54</v>
      </c>
      <c r="I62" s="11">
        <f t="shared" si="74"/>
        <v>85</v>
      </c>
      <c r="J62" s="11">
        <f t="shared" si="74"/>
        <v>-27</v>
      </c>
      <c r="K62" s="11">
        <f t="shared" si="74"/>
        <v>-6</v>
      </c>
      <c r="L62" s="11">
        <f t="shared" si="74"/>
        <v>67</v>
      </c>
      <c r="M62" s="11">
        <f t="shared" si="74"/>
        <v>14</v>
      </c>
      <c r="N62" s="11">
        <f t="shared" si="74"/>
        <v>64</v>
      </c>
      <c r="O62" s="11">
        <f t="shared" si="74"/>
        <v>80</v>
      </c>
      <c r="P62" s="11">
        <f t="shared" si="74"/>
        <v>157</v>
      </c>
      <c r="Q62" s="11">
        <f t="shared" si="74"/>
        <v>-28</v>
      </c>
      <c r="R62" s="11">
        <f t="shared" si="74"/>
        <v>29</v>
      </c>
      <c r="S62" s="11">
        <f t="shared" si="74"/>
        <v>-13</v>
      </c>
      <c r="T62" s="11">
        <f t="shared" si="74"/>
        <v>-49</v>
      </c>
      <c r="U62" s="11">
        <f t="shared" si="74"/>
        <v>-66</v>
      </c>
      <c r="V62" s="11">
        <f t="shared" si="74"/>
        <v>-252</v>
      </c>
      <c r="W62" s="11">
        <f t="shared" si="74"/>
        <v>-303</v>
      </c>
      <c r="X62" s="11">
        <f t="shared" si="74"/>
        <v>-373</v>
      </c>
      <c r="Y62" s="11">
        <f t="shared" si="74"/>
        <v>-538</v>
      </c>
      <c r="Z62" s="11">
        <f t="shared" si="74"/>
        <v>-522</v>
      </c>
      <c r="AA62" s="23">
        <f t="shared" si="69"/>
        <v>-538</v>
      </c>
      <c r="AB62" s="23">
        <f t="shared" si="70"/>
        <v>157</v>
      </c>
      <c r="AC62" s="23">
        <f t="shared" si="71"/>
        <v>-119.70833333333333</v>
      </c>
      <c r="AD62" s="9">
        <f t="shared" si="72"/>
        <v>-2873</v>
      </c>
      <c r="AE62" s="10">
        <f t="shared" si="73"/>
        <v>-2.8730000000000002</v>
      </c>
    </row>
    <row r="63" spans="1:31" s="6" customFormat="1" ht="46.5" customHeight="1" x14ac:dyDescent="0.25">
      <c r="A63" s="38" t="s">
        <v>10</v>
      </c>
      <c r="B63" s="3" t="s">
        <v>0</v>
      </c>
      <c r="C63" s="4">
        <v>4.1666666666666664E-2</v>
      </c>
      <c r="D63" s="4">
        <v>8.3333333333333329E-2</v>
      </c>
      <c r="E63" s="4">
        <v>0.125</v>
      </c>
      <c r="F63" s="4">
        <v>0.16666666666666666</v>
      </c>
      <c r="G63" s="4">
        <v>0.20833333333333334</v>
      </c>
      <c r="H63" s="4">
        <v>0.25</v>
      </c>
      <c r="I63" s="4">
        <v>0.29166666666666669</v>
      </c>
      <c r="J63" s="4">
        <v>0.33333333333333331</v>
      </c>
      <c r="K63" s="4">
        <v>0.375</v>
      </c>
      <c r="L63" s="4">
        <v>0.41666666666666669</v>
      </c>
      <c r="M63" s="4">
        <v>0.45833333333333331</v>
      </c>
      <c r="N63" s="4">
        <v>0.5</v>
      </c>
      <c r="O63" s="4">
        <v>0.54166666666666663</v>
      </c>
      <c r="P63" s="4">
        <v>0.58333333333333337</v>
      </c>
      <c r="Q63" s="4">
        <v>0.625</v>
      </c>
      <c r="R63" s="4">
        <v>0.66666666666666663</v>
      </c>
      <c r="S63" s="4">
        <v>0.70833333333333337</v>
      </c>
      <c r="T63" s="4">
        <v>0.75</v>
      </c>
      <c r="U63" s="4">
        <v>0.79166666666666663</v>
      </c>
      <c r="V63" s="4">
        <v>0.83333333333333337</v>
      </c>
      <c r="W63" s="4">
        <v>0.875</v>
      </c>
      <c r="X63" s="4">
        <v>0.91666666666666663</v>
      </c>
      <c r="Y63" s="4">
        <v>0.95833333333333337</v>
      </c>
      <c r="Z63" s="4" t="s">
        <v>1</v>
      </c>
      <c r="AA63" s="22" t="s">
        <v>2</v>
      </c>
      <c r="AB63" s="22" t="s">
        <v>3</v>
      </c>
      <c r="AC63" s="22" t="s">
        <v>4</v>
      </c>
      <c r="AD63" s="5" t="s">
        <v>5</v>
      </c>
      <c r="AE63" s="5">
        <v>2.0099999999999998</v>
      </c>
    </row>
    <row r="64" spans="1:31" s="6" customFormat="1" ht="46.5" customHeight="1" x14ac:dyDescent="0.25">
      <c r="A64" s="39"/>
      <c r="B64" s="7" t="s">
        <v>6</v>
      </c>
      <c r="C64" s="8">
        <v>1352</v>
      </c>
      <c r="D64" s="8">
        <v>1320</v>
      </c>
      <c r="E64" s="8">
        <v>1318</v>
      </c>
      <c r="F64" s="8">
        <v>1352</v>
      </c>
      <c r="G64" s="8">
        <v>1427</v>
      </c>
      <c r="H64" s="8">
        <v>1437</v>
      </c>
      <c r="I64" s="8">
        <v>1571</v>
      </c>
      <c r="J64" s="8">
        <v>1760</v>
      </c>
      <c r="K64" s="8">
        <v>2293</v>
      </c>
      <c r="L64" s="8">
        <v>2224</v>
      </c>
      <c r="M64" s="8">
        <v>2225</v>
      </c>
      <c r="N64" s="8">
        <v>2270</v>
      </c>
      <c r="O64" s="8">
        <v>2236</v>
      </c>
      <c r="P64" s="8">
        <v>2301</v>
      </c>
      <c r="Q64" s="8">
        <v>2258</v>
      </c>
      <c r="R64" s="8">
        <v>1751</v>
      </c>
      <c r="S64" s="8">
        <v>1830</v>
      </c>
      <c r="T64" s="8">
        <v>1734</v>
      </c>
      <c r="U64" s="8">
        <v>1470</v>
      </c>
      <c r="V64" s="8">
        <v>1441</v>
      </c>
      <c r="W64" s="8">
        <v>1424</v>
      </c>
      <c r="X64" s="8">
        <v>1424</v>
      </c>
      <c r="Y64" s="8">
        <v>1396</v>
      </c>
      <c r="Z64" s="8">
        <v>1389</v>
      </c>
      <c r="AA64" s="23">
        <f t="shared" ref="AA64:AA67" si="75">MIN(C64:Z64)</f>
        <v>1318</v>
      </c>
      <c r="AB64" s="23">
        <f t="shared" ref="AB64:AB67" si="76">MAX(C64:Z64)</f>
        <v>2301</v>
      </c>
      <c r="AC64" s="23">
        <f t="shared" ref="AC64:AC67" si="77">AVERAGE(C64:Z64)</f>
        <v>1716.7916666666667</v>
      </c>
      <c r="AD64" s="9">
        <f t="shared" ref="AD64:AD67" si="78">SUM(C64:Z64)</f>
        <v>41203</v>
      </c>
      <c r="AE64" s="10">
        <f t="shared" ref="AE64:AE67" si="79">AD64/1000</f>
        <v>41.203000000000003</v>
      </c>
    </row>
    <row r="65" spans="1:31" s="6" customFormat="1" ht="46.5" customHeight="1" x14ac:dyDescent="0.25">
      <c r="A65" s="39"/>
      <c r="B65" s="3" t="s">
        <v>7</v>
      </c>
      <c r="C65" s="8">
        <v>1332</v>
      </c>
      <c r="D65" s="8">
        <v>1344</v>
      </c>
      <c r="E65" s="8">
        <v>1303</v>
      </c>
      <c r="F65" s="8">
        <v>1307</v>
      </c>
      <c r="G65" s="8">
        <v>1266</v>
      </c>
      <c r="H65" s="8">
        <v>1411</v>
      </c>
      <c r="I65" s="8">
        <v>1368</v>
      </c>
      <c r="J65" s="8">
        <v>1325</v>
      </c>
      <c r="K65" s="8">
        <v>1402</v>
      </c>
      <c r="L65" s="8">
        <v>1480</v>
      </c>
      <c r="M65" s="8">
        <v>1542</v>
      </c>
      <c r="N65" s="8">
        <v>1500</v>
      </c>
      <c r="O65" s="8">
        <v>1509</v>
      </c>
      <c r="P65" s="8">
        <v>1567</v>
      </c>
      <c r="Q65" s="8">
        <v>1604</v>
      </c>
      <c r="R65" s="8">
        <v>1514</v>
      </c>
      <c r="S65" s="8">
        <v>1300</v>
      </c>
      <c r="T65" s="8">
        <v>1102</v>
      </c>
      <c r="U65" s="8">
        <v>1052</v>
      </c>
      <c r="V65" s="8">
        <v>1109</v>
      </c>
      <c r="W65" s="8">
        <v>1018</v>
      </c>
      <c r="X65" s="8">
        <v>1044</v>
      </c>
      <c r="Y65" s="8">
        <v>1179</v>
      </c>
      <c r="Z65" s="8">
        <v>1147</v>
      </c>
      <c r="AA65" s="23">
        <f t="shared" si="75"/>
        <v>1018</v>
      </c>
      <c r="AB65" s="23">
        <f t="shared" si="76"/>
        <v>1604</v>
      </c>
      <c r="AC65" s="23">
        <f t="shared" si="77"/>
        <v>1321.875</v>
      </c>
      <c r="AD65" s="9">
        <f t="shared" si="78"/>
        <v>31725</v>
      </c>
      <c r="AE65" s="10">
        <f t="shared" si="79"/>
        <v>31.725000000000001</v>
      </c>
    </row>
    <row r="66" spans="1:31" s="6" customFormat="1" ht="46.5" customHeight="1" x14ac:dyDescent="0.25">
      <c r="A66" s="39"/>
      <c r="B66" s="7" t="s">
        <v>8</v>
      </c>
      <c r="C66" s="8">
        <v>709</v>
      </c>
      <c r="D66" s="8">
        <v>643</v>
      </c>
      <c r="E66" s="8">
        <v>681</v>
      </c>
      <c r="F66" s="8">
        <v>684</v>
      </c>
      <c r="G66" s="8">
        <v>1026</v>
      </c>
      <c r="H66" s="8">
        <v>1185</v>
      </c>
      <c r="I66" s="8">
        <v>1314</v>
      </c>
      <c r="J66" s="8">
        <v>1459</v>
      </c>
      <c r="K66" s="8">
        <v>1603</v>
      </c>
      <c r="L66" s="8">
        <v>1646</v>
      </c>
      <c r="M66" s="8">
        <v>1609</v>
      </c>
      <c r="N66" s="8">
        <v>1616</v>
      </c>
      <c r="O66" s="8">
        <v>1592</v>
      </c>
      <c r="P66" s="8">
        <v>1588</v>
      </c>
      <c r="Q66" s="8">
        <v>1528</v>
      </c>
      <c r="R66" s="8">
        <v>1475</v>
      </c>
      <c r="S66" s="8">
        <v>1317</v>
      </c>
      <c r="T66" s="8">
        <v>1092</v>
      </c>
      <c r="U66" s="11">
        <v>1103</v>
      </c>
      <c r="V66" s="11">
        <v>1068</v>
      </c>
      <c r="W66" s="11">
        <v>905</v>
      </c>
      <c r="X66" s="11">
        <v>857</v>
      </c>
      <c r="Y66" s="11">
        <v>846</v>
      </c>
      <c r="Z66" s="11">
        <v>856</v>
      </c>
      <c r="AA66" s="23">
        <f t="shared" si="75"/>
        <v>643</v>
      </c>
      <c r="AB66" s="23">
        <f t="shared" si="76"/>
        <v>1646</v>
      </c>
      <c r="AC66" s="23">
        <f t="shared" si="77"/>
        <v>1183.4166666666667</v>
      </c>
      <c r="AD66" s="9">
        <f t="shared" si="78"/>
        <v>28402</v>
      </c>
      <c r="AE66" s="10">
        <f t="shared" si="79"/>
        <v>28.402000000000001</v>
      </c>
    </row>
    <row r="67" spans="1:31" s="6" customFormat="1" ht="46.5" customHeight="1" x14ac:dyDescent="0.25">
      <c r="A67" s="39"/>
      <c r="B67" s="7" t="s">
        <v>9</v>
      </c>
      <c r="C67" s="11">
        <f t="shared" ref="C67:Z67" si="80">C66-C65</f>
        <v>-623</v>
      </c>
      <c r="D67" s="11">
        <f t="shared" si="80"/>
        <v>-701</v>
      </c>
      <c r="E67" s="11">
        <f t="shared" si="80"/>
        <v>-622</v>
      </c>
      <c r="F67" s="11">
        <f t="shared" si="80"/>
        <v>-623</v>
      </c>
      <c r="G67" s="11">
        <f t="shared" si="80"/>
        <v>-240</v>
      </c>
      <c r="H67" s="11">
        <f t="shared" si="80"/>
        <v>-226</v>
      </c>
      <c r="I67" s="11">
        <f t="shared" si="80"/>
        <v>-54</v>
      </c>
      <c r="J67" s="11">
        <f t="shared" si="80"/>
        <v>134</v>
      </c>
      <c r="K67" s="11">
        <f t="shared" si="80"/>
        <v>201</v>
      </c>
      <c r="L67" s="11">
        <f t="shared" si="80"/>
        <v>166</v>
      </c>
      <c r="M67" s="11">
        <f t="shared" si="80"/>
        <v>67</v>
      </c>
      <c r="N67" s="11">
        <f t="shared" si="80"/>
        <v>116</v>
      </c>
      <c r="O67" s="11">
        <f t="shared" si="80"/>
        <v>83</v>
      </c>
      <c r="P67" s="11">
        <f t="shared" si="80"/>
        <v>21</v>
      </c>
      <c r="Q67" s="11">
        <f t="shared" si="80"/>
        <v>-76</v>
      </c>
      <c r="R67" s="11">
        <f t="shared" si="80"/>
        <v>-39</v>
      </c>
      <c r="S67" s="11">
        <f t="shared" si="80"/>
        <v>17</v>
      </c>
      <c r="T67" s="11">
        <f t="shared" si="80"/>
        <v>-10</v>
      </c>
      <c r="U67" s="11">
        <f t="shared" si="80"/>
        <v>51</v>
      </c>
      <c r="V67" s="11">
        <f t="shared" si="80"/>
        <v>-41</v>
      </c>
      <c r="W67" s="11">
        <f t="shared" si="80"/>
        <v>-113</v>
      </c>
      <c r="X67" s="11">
        <f t="shared" si="80"/>
        <v>-187</v>
      </c>
      <c r="Y67" s="11">
        <f t="shared" si="80"/>
        <v>-333</v>
      </c>
      <c r="Z67" s="11">
        <f t="shared" si="80"/>
        <v>-291</v>
      </c>
      <c r="AA67" s="23">
        <f t="shared" si="75"/>
        <v>-701</v>
      </c>
      <c r="AB67" s="23">
        <f t="shared" si="76"/>
        <v>201</v>
      </c>
      <c r="AC67" s="23">
        <f t="shared" si="77"/>
        <v>-138.45833333333334</v>
      </c>
      <c r="AD67" s="9">
        <f t="shared" si="78"/>
        <v>-3323</v>
      </c>
      <c r="AE67" s="10">
        <f t="shared" si="79"/>
        <v>-3.323</v>
      </c>
    </row>
    <row r="68" spans="1:31" s="6" customFormat="1" ht="46.5" customHeight="1" x14ac:dyDescent="0.25">
      <c r="A68" s="38" t="s">
        <v>11</v>
      </c>
      <c r="B68" s="3" t="s">
        <v>0</v>
      </c>
      <c r="C68" s="4">
        <v>4.1666666666666664E-2</v>
      </c>
      <c r="D68" s="4">
        <v>8.3333333333333329E-2</v>
      </c>
      <c r="E68" s="4">
        <v>0.125</v>
      </c>
      <c r="F68" s="4">
        <v>0.16666666666666666</v>
      </c>
      <c r="G68" s="4">
        <v>0.20833333333333334</v>
      </c>
      <c r="H68" s="4">
        <v>0.25</v>
      </c>
      <c r="I68" s="4">
        <v>0.29166666666666669</v>
      </c>
      <c r="J68" s="4">
        <v>0.33333333333333331</v>
      </c>
      <c r="K68" s="4">
        <v>0.375</v>
      </c>
      <c r="L68" s="4">
        <v>0.41666666666666669</v>
      </c>
      <c r="M68" s="4">
        <v>0.45833333333333331</v>
      </c>
      <c r="N68" s="4">
        <v>0.5</v>
      </c>
      <c r="O68" s="4">
        <v>0.54166666666666663</v>
      </c>
      <c r="P68" s="4">
        <v>0.58333333333333337</v>
      </c>
      <c r="Q68" s="4">
        <v>0.625</v>
      </c>
      <c r="R68" s="4">
        <v>0.66666666666666663</v>
      </c>
      <c r="S68" s="4">
        <v>0.70833333333333337</v>
      </c>
      <c r="T68" s="4">
        <v>0.75</v>
      </c>
      <c r="U68" s="4">
        <v>0.79166666666666663</v>
      </c>
      <c r="V68" s="4">
        <v>0.83333333333333337</v>
      </c>
      <c r="W68" s="4">
        <v>0.875</v>
      </c>
      <c r="X68" s="4">
        <v>0.91666666666666663</v>
      </c>
      <c r="Y68" s="4">
        <v>0.95833333333333337</v>
      </c>
      <c r="Z68" s="4" t="s">
        <v>1</v>
      </c>
      <c r="AA68" s="22" t="s">
        <v>2</v>
      </c>
      <c r="AB68" s="22" t="s">
        <v>3</v>
      </c>
      <c r="AC68" s="22" t="s">
        <v>4</v>
      </c>
      <c r="AD68" s="5" t="s">
        <v>5</v>
      </c>
      <c r="AE68" s="5">
        <v>2.0099999999999998</v>
      </c>
    </row>
    <row r="69" spans="1:31" s="6" customFormat="1" ht="46.5" customHeight="1" x14ac:dyDescent="0.25">
      <c r="A69" s="39"/>
      <c r="B69" s="7" t="s">
        <v>6</v>
      </c>
      <c r="C69" s="8">
        <v>1352</v>
      </c>
      <c r="D69" s="8">
        <v>1320</v>
      </c>
      <c r="E69" s="8">
        <v>1318</v>
      </c>
      <c r="F69" s="8">
        <v>1420</v>
      </c>
      <c r="G69" s="8">
        <v>1420</v>
      </c>
      <c r="H69" s="8">
        <v>1437</v>
      </c>
      <c r="I69" s="8">
        <v>1437</v>
      </c>
      <c r="J69" s="8">
        <v>1571</v>
      </c>
      <c r="K69" s="8">
        <v>1760</v>
      </c>
      <c r="L69" s="8">
        <v>2293</v>
      </c>
      <c r="M69" s="8">
        <v>2224</v>
      </c>
      <c r="N69" s="8">
        <v>2225</v>
      </c>
      <c r="O69" s="8">
        <v>2270</v>
      </c>
      <c r="P69" s="8">
        <v>2236</v>
      </c>
      <c r="Q69" s="8">
        <v>2301</v>
      </c>
      <c r="R69" s="8">
        <v>1751</v>
      </c>
      <c r="S69" s="8">
        <v>1830</v>
      </c>
      <c r="T69" s="8">
        <v>1734</v>
      </c>
      <c r="U69" s="8">
        <v>1470</v>
      </c>
      <c r="V69" s="8">
        <v>1441</v>
      </c>
      <c r="W69" s="8">
        <v>1424</v>
      </c>
      <c r="X69" s="8">
        <v>1424</v>
      </c>
      <c r="Y69" s="8">
        <v>1396</v>
      </c>
      <c r="Z69" s="8">
        <v>1389</v>
      </c>
      <c r="AA69" s="23">
        <f t="shared" ref="AA69:AA72" si="81">MIN(C69:Z69)</f>
        <v>1318</v>
      </c>
      <c r="AB69" s="23">
        <f t="shared" ref="AB69:AB72" si="82">MAX(C69:Z69)</f>
        <v>2301</v>
      </c>
      <c r="AC69" s="23">
        <f t="shared" ref="AC69:AC72" si="83">AVERAGE(C69:Z69)</f>
        <v>1685.125</v>
      </c>
      <c r="AD69" s="9">
        <f t="shared" ref="AD69:AD72" si="84">SUM(C69:Z69)</f>
        <v>40443</v>
      </c>
      <c r="AE69" s="10">
        <f t="shared" ref="AE69:AE72" si="85">AD69/1000</f>
        <v>40.442999999999998</v>
      </c>
    </row>
    <row r="70" spans="1:31" s="6" customFormat="1" ht="46.5" customHeight="1" x14ac:dyDescent="0.25">
      <c r="A70" s="39"/>
      <c r="B70" s="3" t="s">
        <v>7</v>
      </c>
      <c r="C70" s="8">
        <v>1396</v>
      </c>
      <c r="D70" s="8">
        <v>1308</v>
      </c>
      <c r="E70" s="8">
        <v>1291</v>
      </c>
      <c r="F70" s="8">
        <v>1314</v>
      </c>
      <c r="G70" s="8">
        <v>1285</v>
      </c>
      <c r="H70" s="8">
        <v>1294</v>
      </c>
      <c r="I70" s="8">
        <v>1285</v>
      </c>
      <c r="J70" s="8">
        <v>1408</v>
      </c>
      <c r="K70" s="8">
        <v>1487</v>
      </c>
      <c r="L70" s="8">
        <v>1585</v>
      </c>
      <c r="M70" s="8">
        <v>1498</v>
      </c>
      <c r="N70" s="8">
        <v>1509</v>
      </c>
      <c r="O70" s="8">
        <v>1510</v>
      </c>
      <c r="P70" s="8">
        <v>1440</v>
      </c>
      <c r="Q70" s="8">
        <v>1457</v>
      </c>
      <c r="R70" s="8">
        <v>1320</v>
      </c>
      <c r="S70" s="8">
        <v>1286</v>
      </c>
      <c r="T70" s="8">
        <v>1120</v>
      </c>
      <c r="U70" s="8">
        <v>1010</v>
      </c>
      <c r="V70" s="8">
        <v>1095</v>
      </c>
      <c r="W70" s="8">
        <v>1150</v>
      </c>
      <c r="X70" s="8">
        <v>1058</v>
      </c>
      <c r="Y70" s="8">
        <v>1193</v>
      </c>
      <c r="Z70" s="8">
        <v>1093</v>
      </c>
      <c r="AA70" s="23">
        <f t="shared" si="81"/>
        <v>1010</v>
      </c>
      <c r="AB70" s="23">
        <f t="shared" si="82"/>
        <v>1585</v>
      </c>
      <c r="AC70" s="23">
        <f t="shared" si="83"/>
        <v>1308</v>
      </c>
      <c r="AD70" s="9">
        <f t="shared" si="84"/>
        <v>31392</v>
      </c>
      <c r="AE70" s="10">
        <f t="shared" si="85"/>
        <v>31.391999999999999</v>
      </c>
    </row>
    <row r="71" spans="1:31" s="6" customFormat="1" ht="46.5" customHeight="1" x14ac:dyDescent="0.25">
      <c r="A71" s="39"/>
      <c r="B71" s="7" t="s">
        <v>8</v>
      </c>
      <c r="C71" s="8">
        <v>795</v>
      </c>
      <c r="D71" s="8">
        <v>766</v>
      </c>
      <c r="E71" s="8">
        <v>780</v>
      </c>
      <c r="F71" s="8">
        <v>962</v>
      </c>
      <c r="G71" s="8">
        <v>1042</v>
      </c>
      <c r="H71" s="8">
        <v>1206</v>
      </c>
      <c r="I71" s="8">
        <v>1330</v>
      </c>
      <c r="J71" s="8">
        <v>1472</v>
      </c>
      <c r="K71" s="8">
        <v>1491</v>
      </c>
      <c r="L71" s="8">
        <v>1576</v>
      </c>
      <c r="M71" s="8">
        <v>1582</v>
      </c>
      <c r="N71" s="8">
        <v>1544</v>
      </c>
      <c r="O71" s="8">
        <v>1502</v>
      </c>
      <c r="P71" s="8">
        <v>1644</v>
      </c>
      <c r="Q71" s="8">
        <v>1638</v>
      </c>
      <c r="R71" s="8">
        <v>1491</v>
      </c>
      <c r="S71" s="8">
        <v>1251</v>
      </c>
      <c r="T71" s="8">
        <v>1110</v>
      </c>
      <c r="U71" s="11">
        <v>1060</v>
      </c>
      <c r="V71" s="11">
        <v>944</v>
      </c>
      <c r="W71" s="11">
        <v>907</v>
      </c>
      <c r="X71" s="11">
        <v>835</v>
      </c>
      <c r="Y71" s="11">
        <v>852</v>
      </c>
      <c r="Z71" s="11">
        <v>851</v>
      </c>
      <c r="AA71" s="23">
        <f t="shared" si="81"/>
        <v>766</v>
      </c>
      <c r="AB71" s="23">
        <f t="shared" si="82"/>
        <v>1644</v>
      </c>
      <c r="AC71" s="23">
        <f t="shared" si="83"/>
        <v>1192.9583333333333</v>
      </c>
      <c r="AD71" s="9">
        <f t="shared" si="84"/>
        <v>28631</v>
      </c>
      <c r="AE71" s="10">
        <f t="shared" si="85"/>
        <v>28.631</v>
      </c>
    </row>
    <row r="72" spans="1:31" s="6" customFormat="1" ht="46.5" customHeight="1" x14ac:dyDescent="0.25">
      <c r="A72" s="39"/>
      <c r="B72" s="7" t="s">
        <v>9</v>
      </c>
      <c r="C72" s="11">
        <f t="shared" ref="C72:Z72" si="86">C71-C70</f>
        <v>-601</v>
      </c>
      <c r="D72" s="11">
        <f>D71-D70</f>
        <v>-542</v>
      </c>
      <c r="E72" s="11">
        <f t="shared" si="86"/>
        <v>-511</v>
      </c>
      <c r="F72" s="11">
        <f t="shared" si="86"/>
        <v>-352</v>
      </c>
      <c r="G72" s="11">
        <f t="shared" si="86"/>
        <v>-243</v>
      </c>
      <c r="H72" s="11">
        <f t="shared" si="86"/>
        <v>-88</v>
      </c>
      <c r="I72" s="11">
        <f t="shared" si="86"/>
        <v>45</v>
      </c>
      <c r="J72" s="11">
        <f t="shared" si="86"/>
        <v>64</v>
      </c>
      <c r="K72" s="11">
        <f t="shared" si="86"/>
        <v>4</v>
      </c>
      <c r="L72" s="11">
        <f t="shared" si="86"/>
        <v>-9</v>
      </c>
      <c r="M72" s="11">
        <f t="shared" si="86"/>
        <v>84</v>
      </c>
      <c r="N72" s="11">
        <f t="shared" si="86"/>
        <v>35</v>
      </c>
      <c r="O72" s="11">
        <f t="shared" si="86"/>
        <v>-8</v>
      </c>
      <c r="P72" s="11">
        <f t="shared" si="86"/>
        <v>204</v>
      </c>
      <c r="Q72" s="11">
        <f t="shared" si="86"/>
        <v>181</v>
      </c>
      <c r="R72" s="11">
        <f t="shared" si="86"/>
        <v>171</v>
      </c>
      <c r="S72" s="11">
        <f t="shared" si="86"/>
        <v>-35</v>
      </c>
      <c r="T72" s="11">
        <f t="shared" si="86"/>
        <v>-10</v>
      </c>
      <c r="U72" s="11">
        <f t="shared" si="86"/>
        <v>50</v>
      </c>
      <c r="V72" s="11">
        <f t="shared" si="86"/>
        <v>-151</v>
      </c>
      <c r="W72" s="11">
        <f t="shared" si="86"/>
        <v>-243</v>
      </c>
      <c r="X72" s="11">
        <f t="shared" si="86"/>
        <v>-223</v>
      </c>
      <c r="Y72" s="11">
        <f t="shared" si="86"/>
        <v>-341</v>
      </c>
      <c r="Z72" s="11">
        <f t="shared" si="86"/>
        <v>-242</v>
      </c>
      <c r="AA72" s="23">
        <f t="shared" si="81"/>
        <v>-601</v>
      </c>
      <c r="AB72" s="23">
        <f t="shared" si="82"/>
        <v>204</v>
      </c>
      <c r="AC72" s="23">
        <f t="shared" si="83"/>
        <v>-115.04166666666667</v>
      </c>
      <c r="AD72" s="9">
        <f t="shared" si="84"/>
        <v>-2761</v>
      </c>
      <c r="AE72" s="10">
        <f t="shared" si="85"/>
        <v>-2.7610000000000001</v>
      </c>
    </row>
    <row r="73" spans="1:31" s="6" customFormat="1" ht="46.5" customHeight="1" x14ac:dyDescent="0.25">
      <c r="A73" s="38" t="s">
        <v>12</v>
      </c>
      <c r="B73" s="3" t="s">
        <v>0</v>
      </c>
      <c r="C73" s="4">
        <v>4.1666666666666664E-2</v>
      </c>
      <c r="D73" s="4">
        <v>8.3333333333333329E-2</v>
      </c>
      <c r="E73" s="4">
        <v>0.125</v>
      </c>
      <c r="F73" s="4">
        <v>0.16666666666666666</v>
      </c>
      <c r="G73" s="4">
        <v>0.20833333333333334</v>
      </c>
      <c r="H73" s="4">
        <v>0.25</v>
      </c>
      <c r="I73" s="4">
        <v>0.29166666666666669</v>
      </c>
      <c r="J73" s="4">
        <v>0.33333333333333331</v>
      </c>
      <c r="K73" s="4">
        <v>0.375</v>
      </c>
      <c r="L73" s="4">
        <v>0.41666666666666669</v>
      </c>
      <c r="M73" s="4">
        <v>0.45833333333333331</v>
      </c>
      <c r="N73" s="4">
        <v>0.5</v>
      </c>
      <c r="O73" s="4">
        <v>0.54166666666666663</v>
      </c>
      <c r="P73" s="4">
        <v>0.58333333333333337</v>
      </c>
      <c r="Q73" s="4">
        <v>0.625</v>
      </c>
      <c r="R73" s="4">
        <v>0.66666666666666663</v>
      </c>
      <c r="S73" s="4">
        <v>0.70833333333333337</v>
      </c>
      <c r="T73" s="4">
        <v>0.75</v>
      </c>
      <c r="U73" s="4">
        <v>0.79166666666666663</v>
      </c>
      <c r="V73" s="4">
        <v>0.83333333333333337</v>
      </c>
      <c r="W73" s="4">
        <v>0.875</v>
      </c>
      <c r="X73" s="4">
        <v>0.91666666666666663</v>
      </c>
      <c r="Y73" s="4">
        <v>0.95833333333333337</v>
      </c>
      <c r="Z73" s="4" t="s">
        <v>1</v>
      </c>
      <c r="AA73" s="22" t="s">
        <v>2</v>
      </c>
      <c r="AB73" s="22" t="s">
        <v>3</v>
      </c>
      <c r="AC73" s="22" t="s">
        <v>4</v>
      </c>
      <c r="AD73" s="5" t="s">
        <v>5</v>
      </c>
      <c r="AE73" s="5">
        <v>2.0099999999999998</v>
      </c>
    </row>
    <row r="74" spans="1:31" s="6" customFormat="1" ht="46.5" customHeight="1" x14ac:dyDescent="0.25">
      <c r="A74" s="39"/>
      <c r="B74" s="7" t="s">
        <v>6</v>
      </c>
      <c r="C74" s="8">
        <v>1352</v>
      </c>
      <c r="D74" s="8">
        <v>1318</v>
      </c>
      <c r="E74" s="8">
        <v>1352</v>
      </c>
      <c r="F74" s="8">
        <v>1352</v>
      </c>
      <c r="G74" s="8">
        <v>1420</v>
      </c>
      <c r="H74" s="8">
        <v>1427</v>
      </c>
      <c r="I74" s="8">
        <v>1437</v>
      </c>
      <c r="J74" s="8">
        <v>1571</v>
      </c>
      <c r="K74" s="8">
        <v>2293</v>
      </c>
      <c r="L74" s="8">
        <v>2224</v>
      </c>
      <c r="M74" s="8">
        <v>2225</v>
      </c>
      <c r="N74" s="8">
        <v>2270</v>
      </c>
      <c r="O74" s="8">
        <v>2236</v>
      </c>
      <c r="P74" s="8">
        <v>2301</v>
      </c>
      <c r="Q74" s="8">
        <v>2301</v>
      </c>
      <c r="R74" s="8">
        <v>1751</v>
      </c>
      <c r="S74" s="8">
        <v>1830</v>
      </c>
      <c r="T74" s="8">
        <v>1734</v>
      </c>
      <c r="U74" s="8">
        <v>1470</v>
      </c>
      <c r="V74" s="8">
        <v>1441</v>
      </c>
      <c r="W74" s="8">
        <v>1424</v>
      </c>
      <c r="X74" s="8">
        <v>1396</v>
      </c>
      <c r="Y74" s="8">
        <v>1389</v>
      </c>
      <c r="Z74" s="8">
        <v>1389</v>
      </c>
      <c r="AA74" s="23">
        <f t="shared" ref="AA74:AA77" si="87">MIN(C74:Z74)</f>
        <v>1318</v>
      </c>
      <c r="AB74" s="23">
        <f t="shared" ref="AB74:AB77" si="88">MAX(C74:Z74)</f>
        <v>2301</v>
      </c>
      <c r="AC74" s="23">
        <f t="shared" ref="AC74:AC77" si="89">AVERAGE(C74:Z74)</f>
        <v>1704.2916666666667</v>
      </c>
      <c r="AD74" s="9">
        <f t="shared" ref="AD74:AD77" si="90">SUM(C74:Z74)</f>
        <v>40903</v>
      </c>
      <c r="AE74" s="10">
        <f t="shared" ref="AE74:AE77" si="91">AD74/1000</f>
        <v>40.902999999999999</v>
      </c>
    </row>
    <row r="75" spans="1:31" s="6" customFormat="1" ht="46.5" customHeight="1" x14ac:dyDescent="0.25">
      <c r="A75" s="39"/>
      <c r="B75" s="3" t="s">
        <v>7</v>
      </c>
      <c r="C75" s="8">
        <v>1142</v>
      </c>
      <c r="D75" s="8">
        <v>1216</v>
      </c>
      <c r="E75" s="8">
        <v>1306</v>
      </c>
      <c r="F75" s="8">
        <v>1312</v>
      </c>
      <c r="G75" s="8">
        <v>1319</v>
      </c>
      <c r="H75" s="8">
        <v>1323</v>
      </c>
      <c r="I75" s="8">
        <v>1319</v>
      </c>
      <c r="J75" s="8">
        <v>1427</v>
      </c>
      <c r="K75" s="8">
        <v>1534</v>
      </c>
      <c r="L75" s="8">
        <v>1640</v>
      </c>
      <c r="M75" s="8">
        <v>1568</v>
      </c>
      <c r="N75" s="8">
        <v>1523</v>
      </c>
      <c r="O75" s="8">
        <v>1524</v>
      </c>
      <c r="P75" s="8">
        <v>1481</v>
      </c>
      <c r="Q75" s="8">
        <v>1546</v>
      </c>
      <c r="R75" s="8">
        <v>1392</v>
      </c>
      <c r="S75" s="8">
        <v>1274</v>
      </c>
      <c r="T75" s="8">
        <v>1148</v>
      </c>
      <c r="U75" s="8">
        <v>1088</v>
      </c>
      <c r="V75" s="8">
        <v>1200</v>
      </c>
      <c r="W75" s="8">
        <v>1222</v>
      </c>
      <c r="X75" s="8">
        <v>1227</v>
      </c>
      <c r="Y75" s="8">
        <v>1259</v>
      </c>
      <c r="Z75" s="8">
        <v>1258</v>
      </c>
      <c r="AA75" s="23">
        <f t="shared" si="87"/>
        <v>1088</v>
      </c>
      <c r="AB75" s="23">
        <f t="shared" si="88"/>
        <v>1640</v>
      </c>
      <c r="AC75" s="23">
        <f t="shared" si="89"/>
        <v>1343.6666666666667</v>
      </c>
      <c r="AD75" s="9">
        <f t="shared" si="90"/>
        <v>32248</v>
      </c>
      <c r="AE75" s="10">
        <f t="shared" si="91"/>
        <v>32.247999999999998</v>
      </c>
    </row>
    <row r="76" spans="1:31" s="6" customFormat="1" ht="46.5" customHeight="1" x14ac:dyDescent="0.25">
      <c r="A76" s="39"/>
      <c r="B76" s="7" t="s">
        <v>8</v>
      </c>
      <c r="C76" s="8">
        <v>799</v>
      </c>
      <c r="D76" s="8">
        <v>786</v>
      </c>
      <c r="E76" s="8">
        <v>838</v>
      </c>
      <c r="F76" s="8">
        <v>838</v>
      </c>
      <c r="G76" s="8">
        <v>1032</v>
      </c>
      <c r="H76" s="8">
        <v>1235</v>
      </c>
      <c r="I76" s="8">
        <v>1347</v>
      </c>
      <c r="J76" s="8">
        <v>1436</v>
      </c>
      <c r="K76" s="8">
        <v>1566</v>
      </c>
      <c r="L76" s="8">
        <v>1642</v>
      </c>
      <c r="M76" s="8">
        <v>1596</v>
      </c>
      <c r="N76" s="8">
        <v>1676</v>
      </c>
      <c r="O76" s="8">
        <v>1633</v>
      </c>
      <c r="P76" s="8">
        <v>1639</v>
      </c>
      <c r="Q76" s="8">
        <v>1600</v>
      </c>
      <c r="R76" s="8">
        <v>1438</v>
      </c>
      <c r="S76" s="8">
        <v>1200</v>
      </c>
      <c r="T76" s="8">
        <v>1171</v>
      </c>
      <c r="U76" s="11">
        <v>1068</v>
      </c>
      <c r="V76" s="11">
        <v>1017</v>
      </c>
      <c r="W76" s="11">
        <v>910</v>
      </c>
      <c r="X76" s="11">
        <v>935</v>
      </c>
      <c r="Y76" s="11">
        <v>935</v>
      </c>
      <c r="Z76" s="11">
        <v>912</v>
      </c>
      <c r="AA76" s="23">
        <f t="shared" si="87"/>
        <v>786</v>
      </c>
      <c r="AB76" s="23">
        <f t="shared" si="88"/>
        <v>1676</v>
      </c>
      <c r="AC76" s="23">
        <f t="shared" si="89"/>
        <v>1218.7083333333333</v>
      </c>
      <c r="AD76" s="9">
        <f t="shared" si="90"/>
        <v>29249</v>
      </c>
      <c r="AE76" s="10">
        <f t="shared" si="91"/>
        <v>29.248999999999999</v>
      </c>
    </row>
    <row r="77" spans="1:31" s="6" customFormat="1" ht="46.5" customHeight="1" x14ac:dyDescent="0.25">
      <c r="A77" s="39"/>
      <c r="B77" s="7" t="s">
        <v>9</v>
      </c>
      <c r="C77" s="11">
        <f t="shared" ref="C77:Z77" si="92">C76-C75</f>
        <v>-343</v>
      </c>
      <c r="D77" s="11">
        <f>D76-D75</f>
        <v>-430</v>
      </c>
      <c r="E77" s="11">
        <f t="shared" si="92"/>
        <v>-468</v>
      </c>
      <c r="F77" s="11">
        <f t="shared" si="92"/>
        <v>-474</v>
      </c>
      <c r="G77" s="11">
        <f t="shared" si="92"/>
        <v>-287</v>
      </c>
      <c r="H77" s="11">
        <f t="shared" si="92"/>
        <v>-88</v>
      </c>
      <c r="I77" s="11">
        <f t="shared" si="92"/>
        <v>28</v>
      </c>
      <c r="J77" s="11">
        <f t="shared" si="92"/>
        <v>9</v>
      </c>
      <c r="K77" s="11">
        <f t="shared" si="92"/>
        <v>32</v>
      </c>
      <c r="L77" s="11">
        <f t="shared" si="92"/>
        <v>2</v>
      </c>
      <c r="M77" s="11">
        <f t="shared" si="92"/>
        <v>28</v>
      </c>
      <c r="N77" s="11">
        <f t="shared" si="92"/>
        <v>153</v>
      </c>
      <c r="O77" s="11">
        <f t="shared" si="92"/>
        <v>109</v>
      </c>
      <c r="P77" s="11">
        <f t="shared" si="92"/>
        <v>158</v>
      </c>
      <c r="Q77" s="11">
        <f t="shared" si="92"/>
        <v>54</v>
      </c>
      <c r="R77" s="11">
        <f t="shared" si="92"/>
        <v>46</v>
      </c>
      <c r="S77" s="11">
        <f t="shared" si="92"/>
        <v>-74</v>
      </c>
      <c r="T77" s="11">
        <f t="shared" si="92"/>
        <v>23</v>
      </c>
      <c r="U77" s="11">
        <f t="shared" si="92"/>
        <v>-20</v>
      </c>
      <c r="V77" s="11">
        <f t="shared" si="92"/>
        <v>-183</v>
      </c>
      <c r="W77" s="11">
        <f t="shared" si="92"/>
        <v>-312</v>
      </c>
      <c r="X77" s="11">
        <f t="shared" si="92"/>
        <v>-292</v>
      </c>
      <c r="Y77" s="11">
        <f t="shared" si="92"/>
        <v>-324</v>
      </c>
      <c r="Z77" s="11">
        <f t="shared" si="92"/>
        <v>-346</v>
      </c>
      <c r="AA77" s="23">
        <f t="shared" si="87"/>
        <v>-474</v>
      </c>
      <c r="AB77" s="23">
        <f t="shared" si="88"/>
        <v>158</v>
      </c>
      <c r="AC77" s="23">
        <f t="shared" si="89"/>
        <v>-124.95833333333333</v>
      </c>
      <c r="AD77" s="9">
        <f t="shared" si="90"/>
        <v>-2999</v>
      </c>
      <c r="AE77" s="10">
        <f t="shared" si="91"/>
        <v>-2.9990000000000001</v>
      </c>
    </row>
    <row r="78" spans="1:31" s="6" customFormat="1" ht="46.5" customHeight="1" x14ac:dyDescent="0.25">
      <c r="A78" s="38" t="s">
        <v>13</v>
      </c>
      <c r="B78" s="3" t="s">
        <v>0</v>
      </c>
      <c r="C78" s="4">
        <v>4.1666666666666664E-2</v>
      </c>
      <c r="D78" s="4">
        <v>8.3333333333333329E-2</v>
      </c>
      <c r="E78" s="4">
        <v>0.125</v>
      </c>
      <c r="F78" s="4">
        <v>0.16666666666666666</v>
      </c>
      <c r="G78" s="4">
        <v>0.20833333333333334</v>
      </c>
      <c r="H78" s="4">
        <v>0.25</v>
      </c>
      <c r="I78" s="4">
        <v>0.29166666666666669</v>
      </c>
      <c r="J78" s="4">
        <v>0.33333333333333331</v>
      </c>
      <c r="K78" s="4">
        <v>0.375</v>
      </c>
      <c r="L78" s="4">
        <v>0.41666666666666669</v>
      </c>
      <c r="M78" s="4">
        <v>0.45833333333333331</v>
      </c>
      <c r="N78" s="4">
        <v>0.5</v>
      </c>
      <c r="O78" s="4">
        <v>0.54166666666666663</v>
      </c>
      <c r="P78" s="4">
        <v>0.58333333333333337</v>
      </c>
      <c r="Q78" s="4">
        <v>0.625</v>
      </c>
      <c r="R78" s="4">
        <v>0.66666666666666663</v>
      </c>
      <c r="S78" s="4">
        <v>0.70833333333333337</v>
      </c>
      <c r="T78" s="4">
        <v>0.75</v>
      </c>
      <c r="U78" s="4">
        <v>0.79166666666666663</v>
      </c>
      <c r="V78" s="4">
        <v>0.83333333333333337</v>
      </c>
      <c r="W78" s="4">
        <v>0.875</v>
      </c>
      <c r="X78" s="4">
        <v>0.91666666666666663</v>
      </c>
      <c r="Y78" s="4">
        <v>0.95833333333333337</v>
      </c>
      <c r="Z78" s="4" t="s">
        <v>1</v>
      </c>
      <c r="AA78" s="22" t="s">
        <v>2</v>
      </c>
      <c r="AB78" s="22" t="s">
        <v>3</v>
      </c>
      <c r="AC78" s="22" t="s">
        <v>4</v>
      </c>
      <c r="AD78" s="5" t="s">
        <v>5</v>
      </c>
      <c r="AE78" s="5">
        <v>2.0099999999999998</v>
      </c>
    </row>
    <row r="79" spans="1:31" s="6" customFormat="1" ht="46.5" customHeight="1" x14ac:dyDescent="0.25">
      <c r="A79" s="39"/>
      <c r="B79" s="7" t="s">
        <v>6</v>
      </c>
      <c r="C79" s="8">
        <v>1379</v>
      </c>
      <c r="D79" s="8">
        <v>1346</v>
      </c>
      <c r="E79" s="8">
        <v>1344</v>
      </c>
      <c r="F79" s="8">
        <v>1447</v>
      </c>
      <c r="G79" s="8">
        <v>1447</v>
      </c>
      <c r="H79" s="8">
        <v>1463</v>
      </c>
      <c r="I79" s="8">
        <v>1463</v>
      </c>
      <c r="J79" s="8">
        <v>1598</v>
      </c>
      <c r="K79" s="8">
        <v>2320</v>
      </c>
      <c r="L79" s="8">
        <v>2251</v>
      </c>
      <c r="M79" s="8">
        <v>2251</v>
      </c>
      <c r="N79" s="8">
        <v>2251</v>
      </c>
      <c r="O79" s="8">
        <v>2251</v>
      </c>
      <c r="P79" s="8">
        <v>2251</v>
      </c>
      <c r="Q79" s="8">
        <v>2251</v>
      </c>
      <c r="R79" s="8">
        <v>2251</v>
      </c>
      <c r="S79" s="8">
        <v>1856</v>
      </c>
      <c r="T79" s="8">
        <v>1761</v>
      </c>
      <c r="U79" s="8">
        <v>1496</v>
      </c>
      <c r="V79" s="8">
        <v>1468</v>
      </c>
      <c r="W79" s="8">
        <v>1451</v>
      </c>
      <c r="X79" s="8">
        <v>1423</v>
      </c>
      <c r="Y79" s="8">
        <v>1416</v>
      </c>
      <c r="Z79" s="8">
        <v>1379</v>
      </c>
      <c r="AA79" s="23">
        <f t="shared" ref="AA79:AA82" si="93">MIN(C79:Z79)</f>
        <v>1344</v>
      </c>
      <c r="AB79" s="23">
        <f t="shared" ref="AB79:AB82" si="94">MAX(C79:Z79)</f>
        <v>2320</v>
      </c>
      <c r="AC79" s="23">
        <f t="shared" ref="AC79:AC82" si="95">AVERAGE(C79:Z79)</f>
        <v>1742.25</v>
      </c>
      <c r="AD79" s="9">
        <f t="shared" ref="AD79:AD82" si="96">SUM(C79:Z79)</f>
        <v>41814</v>
      </c>
      <c r="AE79" s="10">
        <f t="shared" ref="AE79:AE82" si="97">AD79/1000</f>
        <v>41.814</v>
      </c>
    </row>
    <row r="80" spans="1:31" s="6" customFormat="1" ht="46.5" customHeight="1" x14ac:dyDescent="0.25">
      <c r="A80" s="39"/>
      <c r="B80" s="3" t="s">
        <v>7</v>
      </c>
      <c r="C80" s="8">
        <v>1272</v>
      </c>
      <c r="D80" s="8">
        <v>1240</v>
      </c>
      <c r="E80" s="8">
        <v>1227</v>
      </c>
      <c r="F80" s="8">
        <v>1193</v>
      </c>
      <c r="G80" s="8">
        <v>1165</v>
      </c>
      <c r="H80" s="8">
        <v>1176</v>
      </c>
      <c r="I80" s="8">
        <v>1177</v>
      </c>
      <c r="J80" s="8">
        <v>1400</v>
      </c>
      <c r="K80" s="8">
        <v>1542</v>
      </c>
      <c r="L80" s="8">
        <v>1572</v>
      </c>
      <c r="M80" s="8">
        <v>1659</v>
      </c>
      <c r="N80" s="8">
        <v>1659</v>
      </c>
      <c r="O80" s="8">
        <v>1659</v>
      </c>
      <c r="P80" s="8">
        <v>1659</v>
      </c>
      <c r="Q80" s="8">
        <v>1659</v>
      </c>
      <c r="R80" s="8">
        <v>1659</v>
      </c>
      <c r="S80" s="8">
        <v>1178</v>
      </c>
      <c r="T80" s="8">
        <v>1025</v>
      </c>
      <c r="U80" s="8">
        <v>1021</v>
      </c>
      <c r="V80" s="8">
        <v>1059</v>
      </c>
      <c r="W80" s="8">
        <v>1052</v>
      </c>
      <c r="X80" s="8">
        <v>1104</v>
      </c>
      <c r="Y80" s="8">
        <v>1156</v>
      </c>
      <c r="Z80" s="8">
        <v>1097</v>
      </c>
      <c r="AA80" s="23">
        <f t="shared" si="93"/>
        <v>1021</v>
      </c>
      <c r="AB80" s="23">
        <f t="shared" si="94"/>
        <v>1659</v>
      </c>
      <c r="AC80" s="23">
        <f t="shared" si="95"/>
        <v>1317.0833333333333</v>
      </c>
      <c r="AD80" s="9">
        <f t="shared" si="96"/>
        <v>31610</v>
      </c>
      <c r="AE80" s="10">
        <f t="shared" si="97"/>
        <v>31.61</v>
      </c>
    </row>
    <row r="81" spans="1:36" s="6" customFormat="1" ht="46.5" customHeight="1" x14ac:dyDescent="0.25">
      <c r="A81" s="39"/>
      <c r="B81" s="7" t="s">
        <v>8</v>
      </c>
      <c r="C81" s="8">
        <v>913</v>
      </c>
      <c r="D81" s="8">
        <v>915</v>
      </c>
      <c r="E81" s="8">
        <v>913</v>
      </c>
      <c r="F81" s="8">
        <v>903</v>
      </c>
      <c r="G81" s="8">
        <v>926</v>
      </c>
      <c r="H81" s="8">
        <v>957</v>
      </c>
      <c r="I81" s="8">
        <v>997</v>
      </c>
      <c r="J81" s="8">
        <v>1096</v>
      </c>
      <c r="K81" s="8">
        <v>1269</v>
      </c>
      <c r="L81" s="8">
        <v>1368</v>
      </c>
      <c r="M81" s="8">
        <v>1601</v>
      </c>
      <c r="N81" s="8">
        <v>1578</v>
      </c>
      <c r="O81" s="8">
        <v>1664</v>
      </c>
      <c r="P81" s="8">
        <v>1636</v>
      </c>
      <c r="Q81" s="8">
        <v>1631</v>
      </c>
      <c r="R81" s="8">
        <v>1442</v>
      </c>
      <c r="S81" s="8">
        <v>1195</v>
      </c>
      <c r="T81" s="8">
        <v>1122</v>
      </c>
      <c r="U81" s="11">
        <v>1094</v>
      </c>
      <c r="V81" s="11">
        <v>1010</v>
      </c>
      <c r="W81" s="11">
        <v>933</v>
      </c>
      <c r="X81" s="11">
        <v>873</v>
      </c>
      <c r="Y81" s="11">
        <v>840</v>
      </c>
      <c r="Z81" s="11">
        <v>784</v>
      </c>
      <c r="AA81" s="23">
        <f t="shared" si="93"/>
        <v>784</v>
      </c>
      <c r="AB81" s="23">
        <f t="shared" si="94"/>
        <v>1664</v>
      </c>
      <c r="AC81" s="23">
        <f t="shared" si="95"/>
        <v>1152.5</v>
      </c>
      <c r="AD81" s="9">
        <f t="shared" si="96"/>
        <v>27660</v>
      </c>
      <c r="AE81" s="10">
        <f t="shared" si="97"/>
        <v>27.66</v>
      </c>
    </row>
    <row r="82" spans="1:36" s="6" customFormat="1" ht="46.5" customHeight="1" x14ac:dyDescent="0.25">
      <c r="A82" s="39"/>
      <c r="B82" s="7" t="s">
        <v>9</v>
      </c>
      <c r="C82" s="11">
        <f t="shared" ref="C82:Z82" si="98">C81-C80</f>
        <v>-359</v>
      </c>
      <c r="D82" s="11">
        <f>D81-D80</f>
        <v>-325</v>
      </c>
      <c r="E82" s="11">
        <f t="shared" si="98"/>
        <v>-314</v>
      </c>
      <c r="F82" s="11">
        <f t="shared" si="98"/>
        <v>-290</v>
      </c>
      <c r="G82" s="11">
        <f t="shared" si="98"/>
        <v>-239</v>
      </c>
      <c r="H82" s="11">
        <f t="shared" si="98"/>
        <v>-219</v>
      </c>
      <c r="I82" s="11">
        <f t="shared" si="98"/>
        <v>-180</v>
      </c>
      <c r="J82" s="11">
        <f t="shared" si="98"/>
        <v>-304</v>
      </c>
      <c r="K82" s="11">
        <f t="shared" si="98"/>
        <v>-273</v>
      </c>
      <c r="L82" s="11">
        <f t="shared" si="98"/>
        <v>-204</v>
      </c>
      <c r="M82" s="11">
        <f t="shared" si="98"/>
        <v>-58</v>
      </c>
      <c r="N82" s="11">
        <f t="shared" si="98"/>
        <v>-81</v>
      </c>
      <c r="O82" s="11">
        <f t="shared" si="98"/>
        <v>5</v>
      </c>
      <c r="P82" s="11">
        <f t="shared" si="98"/>
        <v>-23</v>
      </c>
      <c r="Q82" s="11">
        <f t="shared" si="98"/>
        <v>-28</v>
      </c>
      <c r="R82" s="11">
        <f t="shared" si="98"/>
        <v>-217</v>
      </c>
      <c r="S82" s="11">
        <f t="shared" si="98"/>
        <v>17</v>
      </c>
      <c r="T82" s="11">
        <f t="shared" si="98"/>
        <v>97</v>
      </c>
      <c r="U82" s="11">
        <f t="shared" si="98"/>
        <v>73</v>
      </c>
      <c r="V82" s="11">
        <f t="shared" si="98"/>
        <v>-49</v>
      </c>
      <c r="W82" s="11">
        <f t="shared" si="98"/>
        <v>-119</v>
      </c>
      <c r="X82" s="11">
        <f t="shared" si="98"/>
        <v>-231</v>
      </c>
      <c r="Y82" s="11">
        <f t="shared" si="98"/>
        <v>-316</v>
      </c>
      <c r="Z82" s="11">
        <f t="shared" si="98"/>
        <v>-313</v>
      </c>
      <c r="AA82" s="23">
        <f t="shared" si="93"/>
        <v>-359</v>
      </c>
      <c r="AB82" s="23">
        <f t="shared" si="94"/>
        <v>97</v>
      </c>
      <c r="AC82" s="23">
        <f t="shared" si="95"/>
        <v>-164.58333333333334</v>
      </c>
      <c r="AD82" s="9">
        <f t="shared" si="96"/>
        <v>-3950</v>
      </c>
      <c r="AE82" s="10">
        <f t="shared" si="97"/>
        <v>-3.95</v>
      </c>
    </row>
    <row r="83" spans="1:36" s="6" customFormat="1" ht="46.5" customHeight="1" x14ac:dyDescent="0.25">
      <c r="A83" s="38" t="s">
        <v>14</v>
      </c>
      <c r="B83" s="3" t="s">
        <v>0</v>
      </c>
      <c r="C83" s="4">
        <v>4.1666666666666664E-2</v>
      </c>
      <c r="D83" s="4">
        <v>8.3333333333333329E-2</v>
      </c>
      <c r="E83" s="4">
        <v>0.125</v>
      </c>
      <c r="F83" s="4">
        <v>0.16666666666666666</v>
      </c>
      <c r="G83" s="4">
        <v>0.20833333333333334</v>
      </c>
      <c r="H83" s="4">
        <v>0.25</v>
      </c>
      <c r="I83" s="4">
        <v>0.29166666666666669</v>
      </c>
      <c r="J83" s="4">
        <v>0.33333333333333331</v>
      </c>
      <c r="K83" s="4">
        <v>0.375</v>
      </c>
      <c r="L83" s="4">
        <v>0.41666666666666669</v>
      </c>
      <c r="M83" s="4">
        <v>0.45833333333333331</v>
      </c>
      <c r="N83" s="4">
        <v>0.5</v>
      </c>
      <c r="O83" s="4">
        <v>0.54166666666666663</v>
      </c>
      <c r="P83" s="4">
        <v>0.58333333333333337</v>
      </c>
      <c r="Q83" s="4">
        <v>0.625</v>
      </c>
      <c r="R83" s="4">
        <v>0.66666666666666663</v>
      </c>
      <c r="S83" s="4">
        <v>0.70833333333333337</v>
      </c>
      <c r="T83" s="4">
        <v>0.75</v>
      </c>
      <c r="U83" s="4">
        <v>0.79166666666666663</v>
      </c>
      <c r="V83" s="4">
        <v>0.83333333333333337</v>
      </c>
      <c r="W83" s="4">
        <v>0.875</v>
      </c>
      <c r="X83" s="4">
        <v>0.91666666666666663</v>
      </c>
      <c r="Y83" s="4">
        <v>0.95833333333333337</v>
      </c>
      <c r="Z83" s="4" t="s">
        <v>1</v>
      </c>
      <c r="AA83" s="22" t="s">
        <v>2</v>
      </c>
      <c r="AB83" s="22" t="s">
        <v>3</v>
      </c>
      <c r="AC83" s="22" t="s">
        <v>4</v>
      </c>
      <c r="AD83" s="5" t="s">
        <v>5</v>
      </c>
      <c r="AE83" s="5">
        <v>2.0099999999999998</v>
      </c>
    </row>
    <row r="84" spans="1:36" s="6" customFormat="1" ht="46.5" customHeight="1" x14ac:dyDescent="0.25">
      <c r="A84" s="39"/>
      <c r="B84" s="7" t="s">
        <v>6</v>
      </c>
      <c r="C84" s="8">
        <v>1346</v>
      </c>
      <c r="D84" s="8">
        <v>1346</v>
      </c>
      <c r="E84" s="8">
        <v>1344</v>
      </c>
      <c r="F84" s="8">
        <v>1379</v>
      </c>
      <c r="G84" s="8">
        <v>1454</v>
      </c>
      <c r="H84" s="8">
        <v>1463</v>
      </c>
      <c r="I84" s="8">
        <v>1598</v>
      </c>
      <c r="J84" s="8">
        <v>1787</v>
      </c>
      <c r="K84" s="8">
        <v>2320</v>
      </c>
      <c r="L84" s="8">
        <v>2251</v>
      </c>
      <c r="M84" s="8">
        <v>2251</v>
      </c>
      <c r="N84" s="8">
        <v>2297</v>
      </c>
      <c r="O84" s="8">
        <v>2262</v>
      </c>
      <c r="P84" s="8">
        <v>2327</v>
      </c>
      <c r="Q84" s="8">
        <v>2284</v>
      </c>
      <c r="R84" s="8">
        <v>1778</v>
      </c>
      <c r="S84" s="8">
        <v>1856</v>
      </c>
      <c r="T84" s="8">
        <v>1761</v>
      </c>
      <c r="U84" s="8">
        <v>1496</v>
      </c>
      <c r="V84" s="8">
        <v>1468</v>
      </c>
      <c r="W84" s="8">
        <v>1451</v>
      </c>
      <c r="X84" s="8">
        <v>1423</v>
      </c>
      <c r="Y84" s="8">
        <v>1416</v>
      </c>
      <c r="Z84" s="8">
        <v>1416</v>
      </c>
      <c r="AA84" s="23">
        <f t="shared" ref="AA84:AA87" si="99">MIN(C84:Z84)</f>
        <v>1344</v>
      </c>
      <c r="AB84" s="23">
        <f t="shared" ref="AB84:AB87" si="100">MAX(C84:Z84)</f>
        <v>2327</v>
      </c>
      <c r="AC84" s="23">
        <f t="shared" ref="AC84:AC87" si="101">AVERAGE(C84:Z84)</f>
        <v>1740.5833333333333</v>
      </c>
      <c r="AD84" s="9">
        <f t="shared" ref="AD84:AD87" si="102">SUM(C84:Z84)</f>
        <v>41774</v>
      </c>
      <c r="AE84" s="10">
        <f t="shared" ref="AE84:AE87" si="103">AD84/1000</f>
        <v>41.774000000000001</v>
      </c>
    </row>
    <row r="85" spans="1:36" s="6" customFormat="1" ht="46.5" customHeight="1" x14ac:dyDescent="0.25">
      <c r="A85" s="39"/>
      <c r="B85" s="3" t="s">
        <v>7</v>
      </c>
      <c r="C85" s="8">
        <v>1147</v>
      </c>
      <c r="D85" s="8">
        <v>1217</v>
      </c>
      <c r="E85" s="8">
        <v>1297</v>
      </c>
      <c r="F85" s="8">
        <v>1341</v>
      </c>
      <c r="G85" s="8">
        <v>1302</v>
      </c>
      <c r="H85" s="8">
        <v>1326</v>
      </c>
      <c r="I85" s="8">
        <v>1323</v>
      </c>
      <c r="J85" s="8">
        <v>1394</v>
      </c>
      <c r="K85" s="8">
        <v>1522</v>
      </c>
      <c r="L85" s="8">
        <v>1645</v>
      </c>
      <c r="M85" s="8">
        <v>1578</v>
      </c>
      <c r="N85" s="8">
        <v>1544</v>
      </c>
      <c r="O85" s="8">
        <v>1536</v>
      </c>
      <c r="P85" s="8">
        <v>1518</v>
      </c>
      <c r="Q85" s="8">
        <v>1536</v>
      </c>
      <c r="R85" s="8">
        <v>1412</v>
      </c>
      <c r="S85" s="8">
        <v>1294</v>
      </c>
      <c r="T85" s="8">
        <v>1146</v>
      </c>
      <c r="U85" s="8">
        <v>1108</v>
      </c>
      <c r="V85" s="8">
        <v>1220</v>
      </c>
      <c r="W85" s="8">
        <v>1214</v>
      </c>
      <c r="X85" s="8">
        <v>1193</v>
      </c>
      <c r="Y85" s="8">
        <v>1253</v>
      </c>
      <c r="Z85" s="8">
        <v>1290</v>
      </c>
      <c r="AA85" s="23">
        <f t="shared" si="99"/>
        <v>1108</v>
      </c>
      <c r="AB85" s="23">
        <f t="shared" si="100"/>
        <v>1645</v>
      </c>
      <c r="AC85" s="23">
        <f t="shared" si="101"/>
        <v>1348.1666666666667</v>
      </c>
      <c r="AD85" s="9">
        <f t="shared" si="102"/>
        <v>32356</v>
      </c>
      <c r="AE85" s="10">
        <f t="shared" si="103"/>
        <v>32.356000000000002</v>
      </c>
    </row>
    <row r="86" spans="1:36" s="6" customFormat="1" ht="46.5" customHeight="1" x14ac:dyDescent="0.25">
      <c r="A86" s="39"/>
      <c r="B86" s="7" t="s">
        <v>8</v>
      </c>
      <c r="C86" s="8">
        <v>754</v>
      </c>
      <c r="D86" s="8">
        <v>708</v>
      </c>
      <c r="E86" s="8">
        <v>738</v>
      </c>
      <c r="F86" s="8">
        <v>763</v>
      </c>
      <c r="G86" s="8">
        <v>1005</v>
      </c>
      <c r="H86" s="8">
        <v>1144</v>
      </c>
      <c r="I86" s="8">
        <v>1220</v>
      </c>
      <c r="J86" s="8">
        <v>1246</v>
      </c>
      <c r="K86" s="8">
        <v>1320</v>
      </c>
      <c r="L86" s="8">
        <v>1451</v>
      </c>
      <c r="M86" s="8">
        <v>1570</v>
      </c>
      <c r="N86" s="8">
        <v>1583</v>
      </c>
      <c r="O86" s="8">
        <v>1613</v>
      </c>
      <c r="P86" s="8">
        <v>1447</v>
      </c>
      <c r="Q86" s="8">
        <v>1533</v>
      </c>
      <c r="R86" s="8">
        <v>1536</v>
      </c>
      <c r="S86" s="8">
        <v>1157</v>
      </c>
      <c r="T86" s="8">
        <v>1058</v>
      </c>
      <c r="U86" s="11">
        <v>1063</v>
      </c>
      <c r="V86" s="11">
        <v>1011</v>
      </c>
      <c r="W86" s="11">
        <v>949</v>
      </c>
      <c r="X86" s="11">
        <v>907</v>
      </c>
      <c r="Y86" s="11">
        <v>894</v>
      </c>
      <c r="Z86" s="11">
        <v>895</v>
      </c>
      <c r="AA86" s="23">
        <f t="shared" si="99"/>
        <v>708</v>
      </c>
      <c r="AB86" s="23">
        <f t="shared" si="100"/>
        <v>1613</v>
      </c>
      <c r="AC86" s="23">
        <f t="shared" si="101"/>
        <v>1148.5416666666667</v>
      </c>
      <c r="AD86" s="9">
        <f t="shared" si="102"/>
        <v>27565</v>
      </c>
      <c r="AE86" s="10">
        <f t="shared" si="103"/>
        <v>27.565000000000001</v>
      </c>
    </row>
    <row r="87" spans="1:36" s="6" customFormat="1" ht="46.5" customHeight="1" x14ac:dyDescent="0.25">
      <c r="A87" s="39"/>
      <c r="B87" s="7" t="s">
        <v>9</v>
      </c>
      <c r="C87" s="11">
        <f t="shared" ref="C87:Z87" si="104">C86-C85</f>
        <v>-393</v>
      </c>
      <c r="D87" s="11">
        <f>D86-D85</f>
        <v>-509</v>
      </c>
      <c r="E87" s="11">
        <f t="shared" si="104"/>
        <v>-559</v>
      </c>
      <c r="F87" s="11">
        <f t="shared" si="104"/>
        <v>-578</v>
      </c>
      <c r="G87" s="11">
        <f t="shared" si="104"/>
        <v>-297</v>
      </c>
      <c r="H87" s="11">
        <f t="shared" si="104"/>
        <v>-182</v>
      </c>
      <c r="I87" s="11">
        <f t="shared" si="104"/>
        <v>-103</v>
      </c>
      <c r="J87" s="11">
        <f t="shared" si="104"/>
        <v>-148</v>
      </c>
      <c r="K87" s="11">
        <f t="shared" si="104"/>
        <v>-202</v>
      </c>
      <c r="L87" s="11">
        <f t="shared" si="104"/>
        <v>-194</v>
      </c>
      <c r="M87" s="11">
        <f t="shared" si="104"/>
        <v>-8</v>
      </c>
      <c r="N87" s="11">
        <f t="shared" si="104"/>
        <v>39</v>
      </c>
      <c r="O87" s="11">
        <f t="shared" si="104"/>
        <v>77</v>
      </c>
      <c r="P87" s="11">
        <f t="shared" si="104"/>
        <v>-71</v>
      </c>
      <c r="Q87" s="11">
        <f t="shared" si="104"/>
        <v>-3</v>
      </c>
      <c r="R87" s="11">
        <f t="shared" si="104"/>
        <v>124</v>
      </c>
      <c r="S87" s="11">
        <f t="shared" si="104"/>
        <v>-137</v>
      </c>
      <c r="T87" s="11">
        <f t="shared" si="104"/>
        <v>-88</v>
      </c>
      <c r="U87" s="11">
        <f t="shared" si="104"/>
        <v>-45</v>
      </c>
      <c r="V87" s="11">
        <f t="shared" si="104"/>
        <v>-209</v>
      </c>
      <c r="W87" s="11">
        <f t="shared" si="104"/>
        <v>-265</v>
      </c>
      <c r="X87" s="11">
        <f t="shared" si="104"/>
        <v>-286</v>
      </c>
      <c r="Y87" s="11">
        <f t="shared" si="104"/>
        <v>-359</v>
      </c>
      <c r="Z87" s="11">
        <f t="shared" si="104"/>
        <v>-395</v>
      </c>
      <c r="AA87" s="23">
        <f t="shared" si="99"/>
        <v>-578</v>
      </c>
      <c r="AB87" s="23">
        <f t="shared" si="100"/>
        <v>124</v>
      </c>
      <c r="AC87" s="23">
        <f t="shared" si="101"/>
        <v>-199.625</v>
      </c>
      <c r="AD87" s="9">
        <f t="shared" si="102"/>
        <v>-4791</v>
      </c>
      <c r="AE87" s="10">
        <f t="shared" si="103"/>
        <v>-4.7910000000000004</v>
      </c>
    </row>
    <row r="88" spans="1:36" s="6" customFormat="1" ht="46.5" customHeight="1" x14ac:dyDescent="0.25">
      <c r="A88" s="38" t="s">
        <v>16</v>
      </c>
      <c r="B88" s="3" t="s">
        <v>0</v>
      </c>
      <c r="C88" s="4">
        <v>4.1666666666666664E-2</v>
      </c>
      <c r="D88" s="4">
        <v>8.3333333333333329E-2</v>
      </c>
      <c r="E88" s="4">
        <v>0.125</v>
      </c>
      <c r="F88" s="4">
        <v>0.16666666666666666</v>
      </c>
      <c r="G88" s="4">
        <v>0.20833333333333334</v>
      </c>
      <c r="H88" s="4">
        <v>0.25</v>
      </c>
      <c r="I88" s="4">
        <v>0.29166666666666669</v>
      </c>
      <c r="J88" s="4">
        <v>0.33333333333333331</v>
      </c>
      <c r="K88" s="4">
        <v>0.375</v>
      </c>
      <c r="L88" s="4">
        <v>0.41666666666666669</v>
      </c>
      <c r="M88" s="4">
        <v>0.45833333333333331</v>
      </c>
      <c r="N88" s="4">
        <v>0.5</v>
      </c>
      <c r="O88" s="4">
        <v>0.54166666666666663</v>
      </c>
      <c r="P88" s="4">
        <v>0.58333333333333337</v>
      </c>
      <c r="Q88" s="4">
        <v>0.625</v>
      </c>
      <c r="R88" s="4">
        <v>0.66666666666666663</v>
      </c>
      <c r="S88" s="4">
        <v>0.70833333333333337</v>
      </c>
      <c r="T88" s="4">
        <v>0.75</v>
      </c>
      <c r="U88" s="4">
        <v>0.79166666666666663</v>
      </c>
      <c r="V88" s="4">
        <v>0.83333333333333337</v>
      </c>
      <c r="W88" s="4">
        <v>0.875</v>
      </c>
      <c r="X88" s="4">
        <v>0.91666666666666663</v>
      </c>
      <c r="Y88" s="4">
        <v>0.95833333333333337</v>
      </c>
      <c r="Z88" s="4" t="s">
        <v>1</v>
      </c>
      <c r="AA88" s="22" t="s">
        <v>2</v>
      </c>
      <c r="AB88" s="22" t="s">
        <v>3</v>
      </c>
      <c r="AC88" s="22" t="s">
        <v>4</v>
      </c>
      <c r="AD88" s="5" t="s">
        <v>5</v>
      </c>
      <c r="AE88" s="5">
        <v>2.0099999999999998</v>
      </c>
    </row>
    <row r="89" spans="1:36" s="6" customFormat="1" ht="46.5" customHeight="1" x14ac:dyDescent="0.25">
      <c r="A89" s="39"/>
      <c r="B89" s="7" t="s">
        <v>6</v>
      </c>
      <c r="C89" s="8">
        <v>1374</v>
      </c>
      <c r="D89" s="8">
        <v>1343</v>
      </c>
      <c r="E89" s="8">
        <v>1339</v>
      </c>
      <c r="F89" s="8">
        <v>1371</v>
      </c>
      <c r="G89" s="8">
        <v>1450</v>
      </c>
      <c r="H89" s="8">
        <v>1460</v>
      </c>
      <c r="I89" s="8">
        <v>1598</v>
      </c>
      <c r="J89" s="8">
        <v>1794</v>
      </c>
      <c r="K89" s="8">
        <v>2314</v>
      </c>
      <c r="L89" s="8">
        <v>2245</v>
      </c>
      <c r="M89" s="8">
        <v>2245</v>
      </c>
      <c r="N89" s="8">
        <v>2290</v>
      </c>
      <c r="O89" s="8">
        <v>2254</v>
      </c>
      <c r="P89" s="8">
        <v>2302</v>
      </c>
      <c r="Q89" s="8">
        <v>2302</v>
      </c>
      <c r="R89" s="8">
        <v>2259</v>
      </c>
      <c r="S89" s="8">
        <v>1753</v>
      </c>
      <c r="T89" s="8">
        <v>1850</v>
      </c>
      <c r="U89" s="8">
        <v>1752</v>
      </c>
      <c r="V89" s="8">
        <v>1454</v>
      </c>
      <c r="W89" s="8">
        <v>1438</v>
      </c>
      <c r="X89" s="8">
        <v>1418</v>
      </c>
      <c r="Y89" s="8">
        <v>1410</v>
      </c>
      <c r="Z89" s="8">
        <v>1410</v>
      </c>
      <c r="AA89" s="23">
        <f t="shared" ref="AA89:AA92" si="105">MIN(C89:Z89)</f>
        <v>1339</v>
      </c>
      <c r="AB89" s="23">
        <f t="shared" ref="AB89:AB92" si="106">MAX(C89:Z89)</f>
        <v>2314</v>
      </c>
      <c r="AC89" s="23">
        <f t="shared" ref="AC89:AC92" si="107">AVERAGE(C89:Z89)</f>
        <v>1767.7083333333333</v>
      </c>
      <c r="AD89" s="9">
        <f t="shared" ref="AD89:AD92" si="108">SUM(C89:Z89)</f>
        <v>42425</v>
      </c>
      <c r="AE89" s="10">
        <f t="shared" ref="AE89:AE92" si="109">AD89/1000</f>
        <v>42.424999999999997</v>
      </c>
    </row>
    <row r="90" spans="1:36" s="6" customFormat="1" ht="46.5" customHeight="1" x14ac:dyDescent="0.25">
      <c r="A90" s="39"/>
      <c r="B90" s="3" t="s">
        <v>7</v>
      </c>
      <c r="C90" s="8">
        <v>1371</v>
      </c>
      <c r="D90" s="8">
        <v>1417</v>
      </c>
      <c r="E90" s="8">
        <v>1194</v>
      </c>
      <c r="F90" s="8">
        <v>1192</v>
      </c>
      <c r="G90" s="8">
        <v>1098</v>
      </c>
      <c r="H90" s="8">
        <v>1098</v>
      </c>
      <c r="I90" s="8">
        <v>1143</v>
      </c>
      <c r="J90" s="8">
        <v>1215</v>
      </c>
      <c r="K90" s="8">
        <v>1297</v>
      </c>
      <c r="L90" s="8">
        <v>1730</v>
      </c>
      <c r="M90" s="8">
        <v>1552</v>
      </c>
      <c r="N90" s="8">
        <v>1502</v>
      </c>
      <c r="O90" s="8">
        <v>1512</v>
      </c>
      <c r="P90" s="8">
        <v>1487</v>
      </c>
      <c r="Q90" s="8">
        <v>1490</v>
      </c>
      <c r="R90" s="8">
        <v>1479</v>
      </c>
      <c r="S90" s="8">
        <v>1240</v>
      </c>
      <c r="T90" s="8">
        <v>1105</v>
      </c>
      <c r="U90" s="8">
        <v>1075</v>
      </c>
      <c r="V90" s="8">
        <v>1074</v>
      </c>
      <c r="W90" s="8">
        <v>1109</v>
      </c>
      <c r="X90" s="8">
        <v>1308</v>
      </c>
      <c r="Y90" s="8">
        <v>1442</v>
      </c>
      <c r="Z90" s="8">
        <v>1390</v>
      </c>
      <c r="AA90" s="23">
        <f t="shared" si="105"/>
        <v>1074</v>
      </c>
      <c r="AB90" s="23">
        <f t="shared" si="106"/>
        <v>1730</v>
      </c>
      <c r="AC90" s="23">
        <f t="shared" si="107"/>
        <v>1313.3333333333333</v>
      </c>
      <c r="AD90" s="9">
        <f t="shared" si="108"/>
        <v>31520</v>
      </c>
      <c r="AE90" s="10">
        <f t="shared" si="109"/>
        <v>31.52</v>
      </c>
    </row>
    <row r="91" spans="1:36" s="6" customFormat="1" ht="46.5" customHeight="1" x14ac:dyDescent="0.25">
      <c r="A91" s="39"/>
      <c r="B91" s="7" t="s">
        <v>8</v>
      </c>
      <c r="C91" s="8">
        <v>834</v>
      </c>
      <c r="D91" s="8">
        <v>811</v>
      </c>
      <c r="E91" s="8">
        <v>780</v>
      </c>
      <c r="F91" s="8">
        <v>871</v>
      </c>
      <c r="G91" s="8">
        <v>1123</v>
      </c>
      <c r="H91" s="8">
        <v>1222</v>
      </c>
      <c r="I91" s="8">
        <v>1283</v>
      </c>
      <c r="J91" s="8">
        <v>1314</v>
      </c>
      <c r="K91" s="8">
        <v>1418</v>
      </c>
      <c r="L91" s="8">
        <v>1672</v>
      </c>
      <c r="M91" s="8">
        <v>1616</v>
      </c>
      <c r="N91" s="8">
        <v>1625</v>
      </c>
      <c r="O91" s="8">
        <v>1588</v>
      </c>
      <c r="P91" s="8">
        <v>1530</v>
      </c>
      <c r="Q91" s="8">
        <v>1607</v>
      </c>
      <c r="R91" s="8">
        <v>1588</v>
      </c>
      <c r="S91" s="8">
        <v>1215</v>
      </c>
      <c r="T91" s="8">
        <v>1054</v>
      </c>
      <c r="U91" s="11">
        <v>1030</v>
      </c>
      <c r="V91" s="11">
        <v>1000</v>
      </c>
      <c r="W91" s="11">
        <v>979</v>
      </c>
      <c r="X91" s="11">
        <v>950</v>
      </c>
      <c r="Y91" s="11">
        <v>857</v>
      </c>
      <c r="Z91" s="11">
        <v>739</v>
      </c>
      <c r="AA91" s="23">
        <f t="shared" si="105"/>
        <v>739</v>
      </c>
      <c r="AB91" s="23">
        <f t="shared" si="106"/>
        <v>1672</v>
      </c>
      <c r="AC91" s="23">
        <f t="shared" si="107"/>
        <v>1196.0833333333333</v>
      </c>
      <c r="AD91" s="9">
        <f t="shared" si="108"/>
        <v>28706</v>
      </c>
      <c r="AE91" s="10">
        <f t="shared" si="109"/>
        <v>28.706</v>
      </c>
    </row>
    <row r="92" spans="1:36" s="6" customFormat="1" ht="46.5" customHeight="1" x14ac:dyDescent="0.25">
      <c r="A92" s="39"/>
      <c r="B92" s="7" t="s">
        <v>9</v>
      </c>
      <c r="C92" s="11">
        <f t="shared" ref="C92:Z92" si="110">C91-C90</f>
        <v>-537</v>
      </c>
      <c r="D92" s="11">
        <f>D91-D90</f>
        <v>-606</v>
      </c>
      <c r="E92" s="11">
        <f t="shared" si="110"/>
        <v>-414</v>
      </c>
      <c r="F92" s="11">
        <f t="shared" si="110"/>
        <v>-321</v>
      </c>
      <c r="G92" s="11">
        <f t="shared" si="110"/>
        <v>25</v>
      </c>
      <c r="H92" s="11">
        <f t="shared" si="110"/>
        <v>124</v>
      </c>
      <c r="I92" s="11">
        <f t="shared" si="110"/>
        <v>140</v>
      </c>
      <c r="J92" s="11">
        <f t="shared" si="110"/>
        <v>99</v>
      </c>
      <c r="K92" s="11">
        <f t="shared" si="110"/>
        <v>121</v>
      </c>
      <c r="L92" s="11">
        <f t="shared" si="110"/>
        <v>-58</v>
      </c>
      <c r="M92" s="11">
        <f t="shared" si="110"/>
        <v>64</v>
      </c>
      <c r="N92" s="11">
        <f t="shared" si="110"/>
        <v>123</v>
      </c>
      <c r="O92" s="11">
        <f t="shared" si="110"/>
        <v>76</v>
      </c>
      <c r="P92" s="11">
        <f t="shared" si="110"/>
        <v>43</v>
      </c>
      <c r="Q92" s="11">
        <f t="shared" si="110"/>
        <v>117</v>
      </c>
      <c r="R92" s="11">
        <f t="shared" si="110"/>
        <v>109</v>
      </c>
      <c r="S92" s="11">
        <f t="shared" si="110"/>
        <v>-25</v>
      </c>
      <c r="T92" s="11">
        <f t="shared" si="110"/>
        <v>-51</v>
      </c>
      <c r="U92" s="11">
        <f t="shared" si="110"/>
        <v>-45</v>
      </c>
      <c r="V92" s="11">
        <f t="shared" si="110"/>
        <v>-74</v>
      </c>
      <c r="W92" s="11">
        <f t="shared" si="110"/>
        <v>-130</v>
      </c>
      <c r="X92" s="11">
        <f t="shared" si="110"/>
        <v>-358</v>
      </c>
      <c r="Y92" s="11">
        <f t="shared" si="110"/>
        <v>-585</v>
      </c>
      <c r="Z92" s="11">
        <f t="shared" si="110"/>
        <v>-651</v>
      </c>
      <c r="AA92" s="23">
        <f t="shared" si="105"/>
        <v>-651</v>
      </c>
      <c r="AB92" s="23">
        <f t="shared" si="106"/>
        <v>140</v>
      </c>
      <c r="AC92" s="23">
        <f t="shared" si="107"/>
        <v>-117.25</v>
      </c>
      <c r="AD92" s="9">
        <f t="shared" si="108"/>
        <v>-2814</v>
      </c>
      <c r="AE92" s="10">
        <f t="shared" si="109"/>
        <v>-2.8140000000000001</v>
      </c>
    </row>
    <row r="93" spans="1:36" s="6" customFormat="1" ht="46.5" customHeight="1" x14ac:dyDescent="0.25">
      <c r="A93" s="38" t="s">
        <v>15</v>
      </c>
      <c r="B93" s="3" t="s">
        <v>0</v>
      </c>
      <c r="C93" s="4">
        <v>4.1666666666666664E-2</v>
      </c>
      <c r="D93" s="4">
        <v>8.3333333333333329E-2</v>
      </c>
      <c r="E93" s="4">
        <v>0.125</v>
      </c>
      <c r="F93" s="4">
        <v>0.16666666666666666</v>
      </c>
      <c r="G93" s="4">
        <v>0.20833333333333334</v>
      </c>
      <c r="H93" s="4">
        <v>0.25</v>
      </c>
      <c r="I93" s="4">
        <v>0.29166666666666669</v>
      </c>
      <c r="J93" s="4">
        <v>0.33333333333333331</v>
      </c>
      <c r="K93" s="4">
        <v>0.375</v>
      </c>
      <c r="L93" s="4">
        <v>0.41666666666666669</v>
      </c>
      <c r="M93" s="4">
        <v>0.45833333333333331</v>
      </c>
      <c r="N93" s="4">
        <v>0.5</v>
      </c>
      <c r="O93" s="4">
        <v>0.54166666666666663</v>
      </c>
      <c r="P93" s="4">
        <v>0.58333333333333337</v>
      </c>
      <c r="Q93" s="4">
        <v>0.625</v>
      </c>
      <c r="R93" s="4">
        <v>0.66666666666666663</v>
      </c>
      <c r="S93" s="4">
        <v>0.70833333333333337</v>
      </c>
      <c r="T93" s="4">
        <v>0.75</v>
      </c>
      <c r="U93" s="4">
        <v>0.79166666666666663</v>
      </c>
      <c r="V93" s="4">
        <v>0.83333333333333337</v>
      </c>
      <c r="W93" s="4">
        <v>0.875</v>
      </c>
      <c r="X93" s="4">
        <v>0.91666666666666663</v>
      </c>
      <c r="Y93" s="4">
        <v>0.95833333333333337</v>
      </c>
      <c r="Z93" s="4" t="s">
        <v>1</v>
      </c>
      <c r="AA93" s="22" t="s">
        <v>2</v>
      </c>
      <c r="AB93" s="22" t="s">
        <v>3</v>
      </c>
      <c r="AC93" s="22" t="s">
        <v>4</v>
      </c>
      <c r="AD93" s="5" t="s">
        <v>5</v>
      </c>
      <c r="AE93" s="5">
        <v>2.0099999999999998</v>
      </c>
    </row>
    <row r="94" spans="1:36" s="6" customFormat="1" ht="46.5" customHeight="1" x14ac:dyDescent="0.25">
      <c r="A94" s="39"/>
      <c r="B94" s="7" t="s">
        <v>6</v>
      </c>
      <c r="C94" s="8">
        <v>1328</v>
      </c>
      <c r="D94" s="8">
        <v>1296</v>
      </c>
      <c r="E94" s="8">
        <v>1292</v>
      </c>
      <c r="F94" s="8">
        <v>1395</v>
      </c>
      <c r="G94" s="8">
        <v>1404</v>
      </c>
      <c r="H94" s="8">
        <v>1414</v>
      </c>
      <c r="I94" s="8">
        <v>1552</v>
      </c>
      <c r="J94" s="8">
        <v>1748</v>
      </c>
      <c r="K94" s="8">
        <v>2268</v>
      </c>
      <c r="L94" s="8">
        <v>2199</v>
      </c>
      <c r="M94" s="8">
        <v>2199</v>
      </c>
      <c r="N94" s="8">
        <v>2244</v>
      </c>
      <c r="O94" s="8">
        <v>2244</v>
      </c>
      <c r="P94" s="8">
        <v>2256</v>
      </c>
      <c r="Q94" s="8">
        <v>2213</v>
      </c>
      <c r="R94" s="8">
        <v>1707</v>
      </c>
      <c r="S94" s="8">
        <v>1707</v>
      </c>
      <c r="T94" s="8">
        <v>1803</v>
      </c>
      <c r="U94" s="8">
        <v>1706</v>
      </c>
      <c r="V94" s="8">
        <v>1434</v>
      </c>
      <c r="W94" s="8">
        <v>1391</v>
      </c>
      <c r="X94" s="8">
        <v>1391</v>
      </c>
      <c r="Y94" s="8">
        <v>1372</v>
      </c>
      <c r="Z94" s="8">
        <v>1364</v>
      </c>
      <c r="AA94" s="23">
        <f t="shared" ref="AA94:AA97" si="111">MIN(C94:Z94)</f>
        <v>1292</v>
      </c>
      <c r="AB94" s="23">
        <f t="shared" ref="AB94:AB97" si="112">MAX(C94:Z94)</f>
        <v>2268</v>
      </c>
      <c r="AC94" s="23">
        <f t="shared" ref="AC94:AC97" si="113">AVERAGE(C94:Z94)</f>
        <v>1705.2916666666667</v>
      </c>
      <c r="AD94" s="9">
        <f t="shared" ref="AD94:AD97" si="114">SUM(C94:Z94)</f>
        <v>40927</v>
      </c>
      <c r="AE94" s="10">
        <f t="shared" ref="AE94:AE102" si="115">AD94/1000</f>
        <v>40.927</v>
      </c>
      <c r="AJ94" s="17"/>
    </row>
    <row r="95" spans="1:36" s="6" customFormat="1" ht="46.5" customHeight="1" x14ac:dyDescent="0.25">
      <c r="A95" s="39"/>
      <c r="B95" s="3" t="s">
        <v>7</v>
      </c>
      <c r="C95" s="8">
        <v>1306</v>
      </c>
      <c r="D95" s="8">
        <v>1166</v>
      </c>
      <c r="E95" s="8">
        <v>1054</v>
      </c>
      <c r="F95" s="8">
        <v>1063</v>
      </c>
      <c r="G95" s="8">
        <v>1015</v>
      </c>
      <c r="H95" s="8">
        <v>1012</v>
      </c>
      <c r="I95" s="8">
        <v>1012</v>
      </c>
      <c r="J95" s="8">
        <v>1012</v>
      </c>
      <c r="K95" s="8">
        <v>1267</v>
      </c>
      <c r="L95" s="8">
        <v>1416</v>
      </c>
      <c r="M95" s="8">
        <v>1551</v>
      </c>
      <c r="N95" s="8">
        <v>1510</v>
      </c>
      <c r="O95" s="8">
        <v>1556</v>
      </c>
      <c r="P95" s="8">
        <v>1513</v>
      </c>
      <c r="Q95" s="8">
        <v>1449</v>
      </c>
      <c r="R95" s="8">
        <v>1433</v>
      </c>
      <c r="S95" s="8">
        <v>1273</v>
      </c>
      <c r="T95" s="8">
        <v>1165</v>
      </c>
      <c r="U95" s="8">
        <v>1091</v>
      </c>
      <c r="V95" s="8">
        <v>1095</v>
      </c>
      <c r="W95" s="8">
        <v>1119</v>
      </c>
      <c r="X95" s="8">
        <v>1293</v>
      </c>
      <c r="Y95" s="8">
        <v>1329</v>
      </c>
      <c r="Z95" s="8">
        <v>1326</v>
      </c>
      <c r="AA95" s="23">
        <f t="shared" si="111"/>
        <v>1012</v>
      </c>
      <c r="AB95" s="23">
        <f t="shared" si="112"/>
        <v>1556</v>
      </c>
      <c r="AC95" s="23">
        <f t="shared" si="113"/>
        <v>1251.0833333333333</v>
      </c>
      <c r="AD95" s="9">
        <f t="shared" si="114"/>
        <v>30026</v>
      </c>
      <c r="AE95" s="10">
        <f t="shared" si="115"/>
        <v>30.026</v>
      </c>
      <c r="AJ95" s="17"/>
    </row>
    <row r="96" spans="1:36" s="6" customFormat="1" ht="46.5" customHeight="1" x14ac:dyDescent="0.25">
      <c r="A96" s="39"/>
      <c r="B96" s="7" t="s">
        <v>8</v>
      </c>
      <c r="C96" s="8">
        <v>759</v>
      </c>
      <c r="D96" s="8">
        <v>769</v>
      </c>
      <c r="E96" s="8">
        <v>800</v>
      </c>
      <c r="F96" s="8">
        <v>912</v>
      </c>
      <c r="G96" s="8">
        <v>1097</v>
      </c>
      <c r="H96" s="8">
        <v>1167</v>
      </c>
      <c r="I96" s="8">
        <v>1176</v>
      </c>
      <c r="J96" s="8">
        <v>1264</v>
      </c>
      <c r="K96" s="8">
        <v>1409</v>
      </c>
      <c r="L96" s="8">
        <v>1585</v>
      </c>
      <c r="M96" s="8">
        <v>1652</v>
      </c>
      <c r="N96" s="8">
        <v>1648</v>
      </c>
      <c r="O96" s="8">
        <v>1676</v>
      </c>
      <c r="P96" s="8">
        <v>1627</v>
      </c>
      <c r="Q96" s="8">
        <v>1611</v>
      </c>
      <c r="R96" s="8">
        <v>1455</v>
      </c>
      <c r="S96" s="8">
        <v>1249</v>
      </c>
      <c r="T96" s="8">
        <v>1197</v>
      </c>
      <c r="U96" s="11">
        <v>1149</v>
      </c>
      <c r="V96" s="11">
        <v>1047</v>
      </c>
      <c r="W96" s="11">
        <v>1004</v>
      </c>
      <c r="X96" s="11">
        <v>940</v>
      </c>
      <c r="Y96" s="11">
        <v>943</v>
      </c>
      <c r="Z96" s="11">
        <v>932</v>
      </c>
      <c r="AA96" s="23">
        <f t="shared" si="111"/>
        <v>759</v>
      </c>
      <c r="AB96" s="23">
        <f t="shared" si="112"/>
        <v>1676</v>
      </c>
      <c r="AC96" s="23">
        <f t="shared" si="113"/>
        <v>1211.1666666666667</v>
      </c>
      <c r="AD96" s="9">
        <f t="shared" si="114"/>
        <v>29068</v>
      </c>
      <c r="AE96" s="10">
        <f t="shared" si="115"/>
        <v>29.068000000000001</v>
      </c>
      <c r="AJ96" s="17"/>
    </row>
    <row r="97" spans="1:36" s="6" customFormat="1" ht="46.5" customHeight="1" x14ac:dyDescent="0.25">
      <c r="A97" s="39"/>
      <c r="B97" s="7" t="s">
        <v>9</v>
      </c>
      <c r="C97" s="11">
        <f t="shared" ref="C97:Z97" si="116">C96-C95</f>
        <v>-547</v>
      </c>
      <c r="D97" s="11">
        <f>D96-D95</f>
        <v>-397</v>
      </c>
      <c r="E97" s="11">
        <f t="shared" si="116"/>
        <v>-254</v>
      </c>
      <c r="F97" s="11">
        <f t="shared" si="116"/>
        <v>-151</v>
      </c>
      <c r="G97" s="11">
        <f t="shared" si="116"/>
        <v>82</v>
      </c>
      <c r="H97" s="11">
        <f t="shared" si="116"/>
        <v>155</v>
      </c>
      <c r="I97" s="11">
        <f t="shared" si="116"/>
        <v>164</v>
      </c>
      <c r="J97" s="11">
        <f t="shared" si="116"/>
        <v>252</v>
      </c>
      <c r="K97" s="11">
        <f t="shared" si="116"/>
        <v>142</v>
      </c>
      <c r="L97" s="11">
        <f t="shared" si="116"/>
        <v>169</v>
      </c>
      <c r="M97" s="11">
        <f t="shared" si="116"/>
        <v>101</v>
      </c>
      <c r="N97" s="11">
        <f t="shared" si="116"/>
        <v>138</v>
      </c>
      <c r="O97" s="11">
        <v>120</v>
      </c>
      <c r="P97" s="11">
        <v>114</v>
      </c>
      <c r="Q97" s="11">
        <f t="shared" si="116"/>
        <v>162</v>
      </c>
      <c r="R97" s="11">
        <f t="shared" si="116"/>
        <v>22</v>
      </c>
      <c r="S97" s="11">
        <f t="shared" si="116"/>
        <v>-24</v>
      </c>
      <c r="T97" s="11">
        <f t="shared" si="116"/>
        <v>32</v>
      </c>
      <c r="U97" s="11">
        <f t="shared" si="116"/>
        <v>58</v>
      </c>
      <c r="V97" s="11">
        <f t="shared" si="116"/>
        <v>-48</v>
      </c>
      <c r="W97" s="11">
        <f t="shared" si="116"/>
        <v>-115</v>
      </c>
      <c r="X97" s="11">
        <f t="shared" si="116"/>
        <v>-353</v>
      </c>
      <c r="Y97" s="11">
        <f t="shared" si="116"/>
        <v>-386</v>
      </c>
      <c r="Z97" s="11">
        <f t="shared" si="116"/>
        <v>-394</v>
      </c>
      <c r="AA97" s="23">
        <f t="shared" si="111"/>
        <v>-547</v>
      </c>
      <c r="AB97" s="23">
        <f t="shared" si="112"/>
        <v>252</v>
      </c>
      <c r="AC97" s="23">
        <f t="shared" si="113"/>
        <v>-39.916666666666664</v>
      </c>
      <c r="AD97" s="9">
        <f t="shared" si="114"/>
        <v>-958</v>
      </c>
      <c r="AE97" s="10">
        <f t="shared" si="115"/>
        <v>-0.95799999999999996</v>
      </c>
      <c r="AJ97" s="17"/>
    </row>
    <row r="98" spans="1:36" s="6" customFormat="1" ht="46.5" customHeight="1" x14ac:dyDescent="0.25">
      <c r="A98" s="38" t="s">
        <v>18</v>
      </c>
      <c r="B98" s="25" t="s">
        <v>0</v>
      </c>
      <c r="C98" s="4">
        <v>4.1666666666666664E-2</v>
      </c>
      <c r="D98" s="4">
        <v>8.3333333333333329E-2</v>
      </c>
      <c r="E98" s="4">
        <v>0.125</v>
      </c>
      <c r="F98" s="4">
        <v>0.16666666666666666</v>
      </c>
      <c r="G98" s="4">
        <v>0.20833333333333334</v>
      </c>
      <c r="H98" s="4">
        <v>0.25</v>
      </c>
      <c r="I98" s="4">
        <v>0.29166666666666669</v>
      </c>
      <c r="J98" s="4">
        <v>0.33333333333333331</v>
      </c>
      <c r="K98" s="4">
        <v>0.375</v>
      </c>
      <c r="L98" s="4">
        <v>0.41666666666666669</v>
      </c>
      <c r="M98" s="4">
        <v>0.45833333333333331</v>
      </c>
      <c r="N98" s="4">
        <v>0.5</v>
      </c>
      <c r="O98" s="4">
        <v>0.54166666666666663</v>
      </c>
      <c r="P98" s="4">
        <v>0.58333333333333337</v>
      </c>
      <c r="Q98" s="4">
        <v>0.625</v>
      </c>
      <c r="R98" s="4">
        <v>0.66666666666666663</v>
      </c>
      <c r="S98" s="4">
        <v>0.70833333333333337</v>
      </c>
      <c r="T98" s="4">
        <v>0.75</v>
      </c>
      <c r="U98" s="4">
        <v>0.79166666666666663</v>
      </c>
      <c r="V98" s="4">
        <v>0.83333333333333337</v>
      </c>
      <c r="W98" s="4">
        <v>0.875</v>
      </c>
      <c r="X98" s="4">
        <v>0.91666666666666663</v>
      </c>
      <c r="Y98" s="4">
        <v>0.95833333333333337</v>
      </c>
      <c r="Z98" s="4" t="s">
        <v>1</v>
      </c>
      <c r="AA98" s="23" t="s">
        <v>2</v>
      </c>
      <c r="AB98" s="23" t="s">
        <v>3</v>
      </c>
      <c r="AC98" s="5" t="s">
        <v>4</v>
      </c>
      <c r="AD98" s="5" t="s">
        <v>5</v>
      </c>
    </row>
    <row r="99" spans="1:36" s="6" customFormat="1" ht="46.5" customHeight="1" x14ac:dyDescent="0.25">
      <c r="A99" s="39"/>
      <c r="B99" s="29" t="s">
        <v>6</v>
      </c>
      <c r="C99" s="8">
        <v>1328</v>
      </c>
      <c r="D99" s="8">
        <v>1296</v>
      </c>
      <c r="E99" s="8">
        <v>1292</v>
      </c>
      <c r="F99" s="8">
        <v>1395</v>
      </c>
      <c r="G99" s="8">
        <v>1395</v>
      </c>
      <c r="H99" s="8">
        <v>1414</v>
      </c>
      <c r="I99" s="8">
        <v>1414</v>
      </c>
      <c r="J99" s="8">
        <v>1748</v>
      </c>
      <c r="K99" s="8">
        <v>2268</v>
      </c>
      <c r="L99" s="8">
        <v>2199</v>
      </c>
      <c r="M99" s="8">
        <v>2199</v>
      </c>
      <c r="N99" s="8">
        <v>2244</v>
      </c>
      <c r="O99" s="8">
        <v>2208</v>
      </c>
      <c r="P99" s="8">
        <v>2256</v>
      </c>
      <c r="Q99" s="8">
        <v>2213</v>
      </c>
      <c r="R99" s="8">
        <v>1707</v>
      </c>
      <c r="S99" s="8">
        <v>1803</v>
      </c>
      <c r="T99" s="8">
        <v>1706</v>
      </c>
      <c r="U99" s="8">
        <v>1434</v>
      </c>
      <c r="V99" s="8">
        <v>1408</v>
      </c>
      <c r="W99" s="8">
        <v>1391</v>
      </c>
      <c r="X99" s="8">
        <v>1372</v>
      </c>
      <c r="Y99" s="8">
        <v>1372</v>
      </c>
      <c r="Z99" s="26">
        <v>1328</v>
      </c>
      <c r="AA99" s="23">
        <f t="shared" ref="AA99:AA102" si="117">MIN(C99:Z99)</f>
        <v>1292</v>
      </c>
      <c r="AB99" s="23">
        <f t="shared" ref="AB99:AB102" si="118">MAX(C99:Z99)</f>
        <v>2268</v>
      </c>
      <c r="AC99" s="23">
        <f t="shared" ref="AC99:AC102" si="119">AVERAGE(C99:Z99)</f>
        <v>1682.9166666666667</v>
      </c>
      <c r="AD99" s="9">
        <v>40390</v>
      </c>
      <c r="AE99" s="10">
        <f t="shared" si="115"/>
        <v>40.39</v>
      </c>
      <c r="AI99" s="17"/>
    </row>
    <row r="100" spans="1:36" s="6" customFormat="1" ht="46.5" customHeight="1" x14ac:dyDescent="0.25">
      <c r="A100" s="39"/>
      <c r="B100" s="29" t="s">
        <v>7</v>
      </c>
      <c r="C100" s="8">
        <v>1358</v>
      </c>
      <c r="D100" s="8">
        <v>1339</v>
      </c>
      <c r="E100" s="8">
        <v>1233</v>
      </c>
      <c r="F100" s="8">
        <v>1104</v>
      </c>
      <c r="G100" s="8">
        <v>981</v>
      </c>
      <c r="H100" s="8">
        <v>844</v>
      </c>
      <c r="I100" s="8">
        <v>1004</v>
      </c>
      <c r="J100" s="8">
        <v>1135</v>
      </c>
      <c r="K100" s="8">
        <v>1217</v>
      </c>
      <c r="L100" s="8">
        <v>1354</v>
      </c>
      <c r="M100" s="8">
        <v>1536</v>
      </c>
      <c r="N100" s="8">
        <v>1565</v>
      </c>
      <c r="O100" s="8">
        <v>1548</v>
      </c>
      <c r="P100" s="8">
        <v>1583</v>
      </c>
      <c r="Q100" s="8">
        <v>1506</v>
      </c>
      <c r="R100" s="8">
        <v>1414</v>
      </c>
      <c r="S100" s="8">
        <v>1146</v>
      </c>
      <c r="T100" s="8">
        <v>1030</v>
      </c>
      <c r="U100" s="8">
        <v>1102</v>
      </c>
      <c r="V100" s="8">
        <v>1157</v>
      </c>
      <c r="W100" s="8">
        <v>1157</v>
      </c>
      <c r="X100" s="8">
        <v>1157</v>
      </c>
      <c r="Y100" s="8">
        <v>1331</v>
      </c>
      <c r="Z100" s="26">
        <v>1410</v>
      </c>
      <c r="AA100" s="23">
        <f t="shared" si="117"/>
        <v>844</v>
      </c>
      <c r="AB100" s="23">
        <f t="shared" si="118"/>
        <v>1583</v>
      </c>
      <c r="AC100" s="23">
        <f t="shared" si="119"/>
        <v>1258.7916666666667</v>
      </c>
      <c r="AD100" s="9">
        <v>30211</v>
      </c>
      <c r="AE100" s="10">
        <f t="shared" si="115"/>
        <v>30.210999999999999</v>
      </c>
      <c r="AI100" s="17"/>
    </row>
    <row r="101" spans="1:36" s="6" customFormat="1" ht="46.5" customHeight="1" x14ac:dyDescent="0.25">
      <c r="A101" s="39"/>
      <c r="B101" s="29" t="s">
        <v>8</v>
      </c>
      <c r="C101" s="8">
        <v>864</v>
      </c>
      <c r="D101" s="8">
        <v>808</v>
      </c>
      <c r="E101" s="8">
        <v>789</v>
      </c>
      <c r="F101" s="8">
        <v>873</v>
      </c>
      <c r="G101" s="8">
        <v>989</v>
      </c>
      <c r="H101" s="8">
        <v>1025</v>
      </c>
      <c r="I101" s="8">
        <v>1071</v>
      </c>
      <c r="J101" s="8">
        <v>1173</v>
      </c>
      <c r="K101" s="8">
        <v>1356</v>
      </c>
      <c r="L101" s="8">
        <v>1608</v>
      </c>
      <c r="M101" s="8">
        <v>1641</v>
      </c>
      <c r="N101" s="8">
        <v>1734</v>
      </c>
      <c r="O101" s="8">
        <v>1705</v>
      </c>
      <c r="P101" s="8">
        <v>1656</v>
      </c>
      <c r="Q101" s="8">
        <v>1654</v>
      </c>
      <c r="R101" s="8">
        <v>1556</v>
      </c>
      <c r="S101" s="8">
        <v>1157</v>
      </c>
      <c r="T101" s="11">
        <v>1047</v>
      </c>
      <c r="U101" s="11">
        <v>1070</v>
      </c>
      <c r="V101" s="11">
        <v>1001</v>
      </c>
      <c r="W101" s="11">
        <v>894</v>
      </c>
      <c r="X101" s="11">
        <v>865</v>
      </c>
      <c r="Y101" s="11">
        <v>820</v>
      </c>
      <c r="Z101" s="26">
        <v>803</v>
      </c>
      <c r="AA101" s="23">
        <f t="shared" si="117"/>
        <v>789</v>
      </c>
      <c r="AB101" s="23">
        <f t="shared" si="118"/>
        <v>1734</v>
      </c>
      <c r="AC101" s="23">
        <f t="shared" si="119"/>
        <v>1173.2916666666667</v>
      </c>
      <c r="AD101" s="9">
        <v>28159</v>
      </c>
      <c r="AE101" s="10">
        <f t="shared" si="115"/>
        <v>28.158999999999999</v>
      </c>
      <c r="AI101" s="17"/>
    </row>
    <row r="102" spans="1:36" s="6" customFormat="1" ht="46.5" customHeight="1" x14ac:dyDescent="0.25">
      <c r="A102" s="39"/>
      <c r="B102" s="28" t="s">
        <v>9</v>
      </c>
      <c r="C102" s="11">
        <v>-494</v>
      </c>
      <c r="D102" s="11">
        <v>-531</v>
      </c>
      <c r="E102" s="11">
        <v>-444</v>
      </c>
      <c r="F102" s="27">
        <v>-231</v>
      </c>
      <c r="G102" s="27">
        <v>8</v>
      </c>
      <c r="H102" s="27">
        <v>181</v>
      </c>
      <c r="I102" s="27">
        <v>67</v>
      </c>
      <c r="J102" s="27">
        <v>38</v>
      </c>
      <c r="K102" s="27">
        <v>139</v>
      </c>
      <c r="L102" s="27">
        <v>254</v>
      </c>
      <c r="M102" s="27">
        <v>105</v>
      </c>
      <c r="N102" s="27">
        <v>169</v>
      </c>
      <c r="O102" s="27">
        <v>120</v>
      </c>
      <c r="P102" s="27">
        <v>114</v>
      </c>
      <c r="Q102" s="27">
        <v>148</v>
      </c>
      <c r="R102" s="27">
        <v>142</v>
      </c>
      <c r="S102" s="27">
        <v>11</v>
      </c>
      <c r="T102" s="11">
        <v>17</v>
      </c>
      <c r="U102" s="11">
        <v>-32</v>
      </c>
      <c r="V102" s="11">
        <v>-156</v>
      </c>
      <c r="W102" s="11">
        <v>-263</v>
      </c>
      <c r="X102" s="11">
        <v>-292</v>
      </c>
      <c r="Y102" s="11">
        <v>-511</v>
      </c>
      <c r="Z102" s="26">
        <v>-607</v>
      </c>
      <c r="AA102" s="23">
        <f t="shared" si="117"/>
        <v>-607</v>
      </c>
      <c r="AB102" s="23">
        <f t="shared" si="118"/>
        <v>254</v>
      </c>
      <c r="AC102" s="23">
        <f t="shared" si="119"/>
        <v>-85.333333333333329</v>
      </c>
      <c r="AD102" s="9">
        <v>-2048</v>
      </c>
      <c r="AE102" s="10">
        <f t="shared" si="115"/>
        <v>-2.048</v>
      </c>
      <c r="AI102" s="17"/>
    </row>
    <row r="103" spans="1:36" ht="35.25" customHeight="1" x14ac:dyDescent="0.25">
      <c r="A103" s="38" t="s">
        <v>20</v>
      </c>
      <c r="B103" s="25" t="s">
        <v>0</v>
      </c>
      <c r="C103" s="4">
        <v>4.1666666666666664E-2</v>
      </c>
      <c r="D103" s="4">
        <v>8.3333333333333329E-2</v>
      </c>
      <c r="E103" s="4">
        <v>0.125</v>
      </c>
      <c r="F103" s="4">
        <v>0.16666666666666666</v>
      </c>
      <c r="G103" s="4">
        <v>0.20833333333333334</v>
      </c>
      <c r="H103" s="4">
        <v>0.25</v>
      </c>
      <c r="I103" s="4">
        <v>0.29166666666666669</v>
      </c>
      <c r="J103" s="4">
        <v>0.33333333333333331</v>
      </c>
      <c r="K103" s="4">
        <v>0.375</v>
      </c>
      <c r="L103" s="4">
        <v>0.41666666666666669</v>
      </c>
      <c r="M103" s="4">
        <v>0.45833333333333331</v>
      </c>
      <c r="N103" s="4">
        <v>0.5</v>
      </c>
      <c r="O103" s="4">
        <v>0.54166666666666663</v>
      </c>
      <c r="P103" s="4">
        <v>0.58333333333333337</v>
      </c>
      <c r="Q103" s="4">
        <v>0.625</v>
      </c>
      <c r="R103" s="4">
        <v>0.66666666666666663</v>
      </c>
      <c r="S103" s="4">
        <v>0.70833333333333337</v>
      </c>
      <c r="T103" s="4">
        <v>0.75</v>
      </c>
      <c r="U103" s="4">
        <v>0.79166666666666663</v>
      </c>
      <c r="V103" s="4">
        <v>0.83333333333333337</v>
      </c>
      <c r="W103" s="4">
        <v>0.875</v>
      </c>
      <c r="X103" s="4">
        <v>0.91666666666666663</v>
      </c>
      <c r="Y103" s="4">
        <v>0.95833333333333337</v>
      </c>
      <c r="Z103" s="4" t="s">
        <v>1</v>
      </c>
      <c r="AA103" s="23" t="s">
        <v>2</v>
      </c>
      <c r="AB103" s="23" t="s">
        <v>3</v>
      </c>
      <c r="AC103" s="9" t="s">
        <v>4</v>
      </c>
      <c r="AD103" s="9" t="s">
        <v>5</v>
      </c>
      <c r="AE103" s="10">
        <v>2.0099999999999998</v>
      </c>
    </row>
    <row r="104" spans="1:36" ht="35.25" customHeight="1" x14ac:dyDescent="0.25">
      <c r="A104" s="39"/>
      <c r="B104" s="29" t="s">
        <v>6</v>
      </c>
      <c r="C104" s="8">
        <v>1328</v>
      </c>
      <c r="D104" s="8">
        <v>1292</v>
      </c>
      <c r="E104" s="8">
        <v>1292</v>
      </c>
      <c r="F104" s="8">
        <v>1395</v>
      </c>
      <c r="G104" s="8">
        <v>1404</v>
      </c>
      <c r="H104" s="8">
        <v>1414</v>
      </c>
      <c r="I104" s="8">
        <v>1552</v>
      </c>
      <c r="J104" s="8">
        <v>1748</v>
      </c>
      <c r="K104" s="8">
        <v>2268</v>
      </c>
      <c r="L104" s="8">
        <v>2199</v>
      </c>
      <c r="M104" s="8">
        <v>2199</v>
      </c>
      <c r="N104" s="8">
        <v>2244</v>
      </c>
      <c r="O104" s="8">
        <v>2208</v>
      </c>
      <c r="P104" s="8">
        <v>2256</v>
      </c>
      <c r="Q104" s="8">
        <v>2213</v>
      </c>
      <c r="R104" s="8">
        <v>1707</v>
      </c>
      <c r="S104" s="8">
        <v>1803</v>
      </c>
      <c r="T104" s="8">
        <v>1706</v>
      </c>
      <c r="U104" s="8">
        <v>1434</v>
      </c>
      <c r="V104" s="8">
        <v>1434</v>
      </c>
      <c r="W104" s="8">
        <v>1391</v>
      </c>
      <c r="X104" s="8">
        <v>1372</v>
      </c>
      <c r="Y104" s="8">
        <v>1364</v>
      </c>
      <c r="Z104" s="26">
        <v>1328</v>
      </c>
      <c r="AA104" s="23">
        <f t="shared" ref="AA104:AA107" si="120">MIN(C104:Z104)</f>
        <v>1292</v>
      </c>
      <c r="AB104" s="23">
        <f t="shared" ref="AB104:AB107" si="121">MAX(C104:Z104)</f>
        <v>2268</v>
      </c>
      <c r="AC104" s="23">
        <f t="shared" ref="AC104:AC107" si="122">AVERAGE(C104:Z104)</f>
        <v>1689.625</v>
      </c>
      <c r="AD104" s="9">
        <v>40551</v>
      </c>
      <c r="AE104" s="10">
        <v>40.551000000000002</v>
      </c>
    </row>
    <row r="105" spans="1:36" ht="35.25" customHeight="1" x14ac:dyDescent="0.25">
      <c r="A105" s="39"/>
      <c r="B105" s="29" t="s">
        <v>7</v>
      </c>
      <c r="C105" s="8">
        <v>1413</v>
      </c>
      <c r="D105" s="8">
        <v>1245</v>
      </c>
      <c r="E105" s="8">
        <v>1333</v>
      </c>
      <c r="F105" s="8">
        <v>1102</v>
      </c>
      <c r="G105" s="8">
        <v>1031</v>
      </c>
      <c r="H105" s="8">
        <v>975</v>
      </c>
      <c r="I105" s="8">
        <v>966</v>
      </c>
      <c r="J105" s="8">
        <v>1194</v>
      </c>
      <c r="K105" s="8">
        <v>1417</v>
      </c>
      <c r="L105" s="8">
        <v>1503</v>
      </c>
      <c r="M105" s="8">
        <v>1551</v>
      </c>
      <c r="N105" s="8">
        <v>1549</v>
      </c>
      <c r="O105" s="8">
        <v>1511</v>
      </c>
      <c r="P105" s="8">
        <v>1409</v>
      </c>
      <c r="Q105" s="8">
        <v>1406</v>
      </c>
      <c r="R105" s="8">
        <v>1379</v>
      </c>
      <c r="S105" s="8">
        <v>1198</v>
      </c>
      <c r="T105" s="8">
        <v>1125</v>
      </c>
      <c r="U105" s="8">
        <v>1026</v>
      </c>
      <c r="V105" s="8">
        <v>1086</v>
      </c>
      <c r="W105" s="8">
        <v>1141</v>
      </c>
      <c r="X105" s="8">
        <v>1271</v>
      </c>
      <c r="Y105" s="8">
        <v>1434</v>
      </c>
      <c r="Z105" s="26">
        <v>1356</v>
      </c>
      <c r="AA105" s="23">
        <f t="shared" si="120"/>
        <v>966</v>
      </c>
      <c r="AB105" s="23">
        <f t="shared" si="121"/>
        <v>1551</v>
      </c>
      <c r="AC105" s="23">
        <f t="shared" si="122"/>
        <v>1275.875</v>
      </c>
      <c r="AD105" s="9">
        <v>30621</v>
      </c>
      <c r="AE105" s="10">
        <v>30.620999999999999</v>
      </c>
    </row>
    <row r="106" spans="1:36" ht="35.25" customHeight="1" x14ac:dyDescent="0.25">
      <c r="A106" s="39"/>
      <c r="B106" s="29" t="s">
        <v>8</v>
      </c>
      <c r="C106" s="8">
        <v>713</v>
      </c>
      <c r="D106" s="8">
        <v>733</v>
      </c>
      <c r="E106" s="8">
        <v>751</v>
      </c>
      <c r="F106" s="8">
        <v>892</v>
      </c>
      <c r="G106" s="8">
        <v>954</v>
      </c>
      <c r="H106" s="8">
        <v>1091</v>
      </c>
      <c r="I106" s="8">
        <v>1220</v>
      </c>
      <c r="J106" s="8">
        <v>1216</v>
      </c>
      <c r="K106" s="8">
        <v>1451</v>
      </c>
      <c r="L106" s="8">
        <v>1600</v>
      </c>
      <c r="M106" s="8">
        <v>1595</v>
      </c>
      <c r="N106" s="8">
        <v>1675</v>
      </c>
      <c r="O106" s="8">
        <v>1632</v>
      </c>
      <c r="P106" s="8">
        <v>1648</v>
      </c>
      <c r="Q106" s="8">
        <v>1571</v>
      </c>
      <c r="R106" s="8">
        <v>1433</v>
      </c>
      <c r="S106" s="8">
        <v>1194</v>
      </c>
      <c r="T106" s="11">
        <v>1086</v>
      </c>
      <c r="U106" s="11">
        <v>1070</v>
      </c>
      <c r="V106" s="11">
        <v>970</v>
      </c>
      <c r="W106" s="11">
        <v>904</v>
      </c>
      <c r="X106" s="11">
        <v>823</v>
      </c>
      <c r="Y106" s="11">
        <v>796</v>
      </c>
      <c r="Z106" s="26">
        <v>760</v>
      </c>
      <c r="AA106" s="23">
        <f t="shared" si="120"/>
        <v>713</v>
      </c>
      <c r="AB106" s="23">
        <f t="shared" si="121"/>
        <v>1675</v>
      </c>
      <c r="AC106" s="23">
        <f t="shared" si="122"/>
        <v>1157.4166666666667</v>
      </c>
      <c r="AD106" s="9">
        <v>27778</v>
      </c>
      <c r="AE106" s="10">
        <v>27.777999999999999</v>
      </c>
    </row>
    <row r="107" spans="1:36" ht="35.25" customHeight="1" x14ac:dyDescent="0.25">
      <c r="A107" s="39"/>
      <c r="B107" s="28" t="s">
        <v>9</v>
      </c>
      <c r="C107" s="11">
        <v>-700</v>
      </c>
      <c r="D107" s="11">
        <v>-512</v>
      </c>
      <c r="E107" s="11">
        <v>-582</v>
      </c>
      <c r="F107" s="27">
        <v>-210</v>
      </c>
      <c r="G107" s="27">
        <v>-77</v>
      </c>
      <c r="H107" s="27">
        <v>116</v>
      </c>
      <c r="I107" s="27">
        <v>254</v>
      </c>
      <c r="J107" s="27">
        <v>22</v>
      </c>
      <c r="K107" s="27">
        <v>34</v>
      </c>
      <c r="L107" s="27">
        <v>97</v>
      </c>
      <c r="M107" s="27">
        <v>44</v>
      </c>
      <c r="N107" s="27">
        <v>126</v>
      </c>
      <c r="O107" s="27">
        <v>120</v>
      </c>
      <c r="P107" s="27">
        <v>114</v>
      </c>
      <c r="Q107" s="27">
        <v>165</v>
      </c>
      <c r="R107" s="27">
        <v>54</v>
      </c>
      <c r="S107" s="27">
        <v>-4</v>
      </c>
      <c r="T107" s="11">
        <v>-39</v>
      </c>
      <c r="U107" s="11">
        <v>44</v>
      </c>
      <c r="V107" s="11">
        <v>-116</v>
      </c>
      <c r="W107" s="11">
        <v>-237</v>
      </c>
      <c r="X107" s="11">
        <v>-448</v>
      </c>
      <c r="Y107" s="11">
        <v>-638</v>
      </c>
      <c r="Z107" s="26">
        <v>-596</v>
      </c>
      <c r="AA107" s="23">
        <f t="shared" si="120"/>
        <v>-700</v>
      </c>
      <c r="AB107" s="23">
        <f t="shared" si="121"/>
        <v>254</v>
      </c>
      <c r="AC107" s="23">
        <f t="shared" si="122"/>
        <v>-123.70833333333333</v>
      </c>
      <c r="AD107" s="9">
        <v>-2969</v>
      </c>
      <c r="AE107" s="10">
        <v>-2.9689999999999999</v>
      </c>
    </row>
    <row r="108" spans="1:36" ht="35.25" customHeight="1" x14ac:dyDescent="0.25">
      <c r="A108" s="38" t="s">
        <v>21</v>
      </c>
      <c r="B108" s="25" t="s">
        <v>0</v>
      </c>
      <c r="C108" s="4">
        <v>4.1666666666666664E-2</v>
      </c>
      <c r="D108" s="4">
        <v>8.3333333333333329E-2</v>
      </c>
      <c r="E108" s="4">
        <v>0.125</v>
      </c>
      <c r="F108" s="4">
        <v>0.16666666666666666</v>
      </c>
      <c r="G108" s="4">
        <v>0.20833333333333334</v>
      </c>
      <c r="H108" s="4">
        <v>0.25</v>
      </c>
      <c r="I108" s="4">
        <v>0.29166666666666669</v>
      </c>
      <c r="J108" s="4">
        <v>0.33333333333333331</v>
      </c>
      <c r="K108" s="4">
        <v>0.375</v>
      </c>
      <c r="L108" s="4">
        <v>0.41666666666666669</v>
      </c>
      <c r="M108" s="4">
        <v>0.45833333333333331</v>
      </c>
      <c r="N108" s="4">
        <v>0.5</v>
      </c>
      <c r="O108" s="4">
        <v>0.54166666666666663</v>
      </c>
      <c r="P108" s="4">
        <v>0.58333333333333337</v>
      </c>
      <c r="Q108" s="4">
        <v>0.625</v>
      </c>
      <c r="R108" s="4">
        <v>0.66666666666666663</v>
      </c>
      <c r="S108" s="4">
        <v>0.70833333333333337</v>
      </c>
      <c r="T108" s="4">
        <v>0.75</v>
      </c>
      <c r="U108" s="4">
        <v>0.79166666666666663</v>
      </c>
      <c r="V108" s="4">
        <v>0.83333333333333337</v>
      </c>
      <c r="W108" s="4">
        <v>0.875</v>
      </c>
      <c r="X108" s="4">
        <v>0.91666666666666663</v>
      </c>
      <c r="Y108" s="4">
        <v>0.95833333333333337</v>
      </c>
      <c r="Z108" s="4" t="s">
        <v>1</v>
      </c>
      <c r="AA108" s="23" t="s">
        <v>2</v>
      </c>
      <c r="AB108" s="23" t="s">
        <v>3</v>
      </c>
      <c r="AC108" s="9" t="s">
        <v>4</v>
      </c>
      <c r="AD108" s="9" t="s">
        <v>5</v>
      </c>
      <c r="AE108" s="10">
        <v>2.0099999999999998</v>
      </c>
    </row>
    <row r="109" spans="1:36" ht="35.25" customHeight="1" x14ac:dyDescent="0.25">
      <c r="A109" s="39"/>
      <c r="B109" s="29" t="s">
        <v>6</v>
      </c>
      <c r="C109" s="8">
        <v>1296</v>
      </c>
      <c r="D109" s="8">
        <v>1292</v>
      </c>
      <c r="E109" s="8">
        <v>1324</v>
      </c>
      <c r="F109" s="8">
        <v>1395</v>
      </c>
      <c r="G109" s="8">
        <v>1404</v>
      </c>
      <c r="H109" s="8">
        <v>1414</v>
      </c>
      <c r="I109" s="8">
        <v>1552</v>
      </c>
      <c r="J109" s="8">
        <v>1748</v>
      </c>
      <c r="K109" s="8">
        <v>2268</v>
      </c>
      <c r="L109" s="8">
        <v>2199</v>
      </c>
      <c r="M109" s="8">
        <v>2199</v>
      </c>
      <c r="N109" s="8">
        <v>2244</v>
      </c>
      <c r="O109" s="8">
        <v>2208</v>
      </c>
      <c r="P109" s="8">
        <v>2256</v>
      </c>
      <c r="Q109" s="8">
        <v>2213</v>
      </c>
      <c r="R109" s="8">
        <v>1707</v>
      </c>
      <c r="S109" s="8">
        <v>1803</v>
      </c>
      <c r="T109" s="8">
        <v>1706</v>
      </c>
      <c r="U109" s="8">
        <v>1434</v>
      </c>
      <c r="V109" s="8">
        <v>1408</v>
      </c>
      <c r="W109" s="8">
        <v>1391</v>
      </c>
      <c r="X109" s="8">
        <v>1372</v>
      </c>
      <c r="Y109" s="8">
        <v>1364</v>
      </c>
      <c r="Z109" s="26">
        <v>1328</v>
      </c>
      <c r="AA109" s="23">
        <f t="shared" ref="AA109:AA112" si="123">MIN(C109:Z109)</f>
        <v>1292</v>
      </c>
      <c r="AB109" s="23">
        <f t="shared" ref="AB109:AB112" si="124">MAX(C109:Z109)</f>
        <v>2268</v>
      </c>
      <c r="AC109" s="23">
        <f t="shared" ref="AC109:AC112" si="125">AVERAGE(C109:Z109)</f>
        <v>1688.5416666666667</v>
      </c>
      <c r="AD109" s="9">
        <v>40551</v>
      </c>
      <c r="AE109" s="10">
        <v>40.551000000000002</v>
      </c>
    </row>
    <row r="110" spans="1:36" ht="35.25" customHeight="1" x14ac:dyDescent="0.25">
      <c r="A110" s="39"/>
      <c r="B110" s="29" t="s">
        <v>7</v>
      </c>
      <c r="C110" s="8">
        <v>1365</v>
      </c>
      <c r="D110" s="8">
        <v>1206</v>
      </c>
      <c r="E110" s="8">
        <v>1089</v>
      </c>
      <c r="F110" s="8">
        <v>1076</v>
      </c>
      <c r="G110" s="8">
        <v>989</v>
      </c>
      <c r="H110" s="8">
        <v>1084</v>
      </c>
      <c r="I110" s="8">
        <v>1026</v>
      </c>
      <c r="J110" s="8">
        <v>1115</v>
      </c>
      <c r="K110" s="8">
        <v>1288</v>
      </c>
      <c r="L110" s="8">
        <v>1472</v>
      </c>
      <c r="M110" s="8">
        <v>1589</v>
      </c>
      <c r="N110" s="8">
        <v>1632</v>
      </c>
      <c r="O110" s="8">
        <v>1535</v>
      </c>
      <c r="P110" s="8">
        <v>1549</v>
      </c>
      <c r="Q110" s="8">
        <v>1585</v>
      </c>
      <c r="R110" s="8">
        <v>1465</v>
      </c>
      <c r="S110" s="8">
        <v>1228</v>
      </c>
      <c r="T110" s="8">
        <v>1100</v>
      </c>
      <c r="U110" s="8">
        <v>1061</v>
      </c>
      <c r="V110" s="8">
        <v>1061</v>
      </c>
      <c r="W110" s="8">
        <v>1061</v>
      </c>
      <c r="X110" s="8">
        <v>1272</v>
      </c>
      <c r="Y110" s="8">
        <v>1269</v>
      </c>
      <c r="Z110" s="26">
        <v>1293</v>
      </c>
      <c r="AA110" s="23">
        <f t="shared" si="123"/>
        <v>989</v>
      </c>
      <c r="AB110" s="23">
        <f t="shared" si="124"/>
        <v>1632</v>
      </c>
      <c r="AC110" s="23">
        <f t="shared" si="125"/>
        <v>1267.0833333333333</v>
      </c>
      <c r="AD110" s="9">
        <v>30621</v>
      </c>
      <c r="AE110" s="10">
        <v>30.620999999999999</v>
      </c>
    </row>
    <row r="111" spans="1:36" ht="35.25" customHeight="1" x14ac:dyDescent="0.25">
      <c r="A111" s="39"/>
      <c r="B111" s="29" t="s">
        <v>8</v>
      </c>
      <c r="C111" s="8">
        <v>777</v>
      </c>
      <c r="D111" s="8">
        <v>769</v>
      </c>
      <c r="E111" s="8">
        <v>786</v>
      </c>
      <c r="F111" s="8">
        <v>901</v>
      </c>
      <c r="G111" s="8">
        <v>1016</v>
      </c>
      <c r="H111" s="8">
        <v>1157</v>
      </c>
      <c r="I111" s="8">
        <v>1275</v>
      </c>
      <c r="J111" s="8">
        <v>1273</v>
      </c>
      <c r="K111" s="8">
        <v>1446</v>
      </c>
      <c r="L111" s="8">
        <v>1553</v>
      </c>
      <c r="M111" s="8">
        <v>1537</v>
      </c>
      <c r="N111" s="8">
        <v>1638</v>
      </c>
      <c r="O111" s="8">
        <v>1740</v>
      </c>
      <c r="P111" s="8">
        <v>1668</v>
      </c>
      <c r="Q111" s="8">
        <v>1682</v>
      </c>
      <c r="R111" s="8">
        <v>1694</v>
      </c>
      <c r="S111" s="8">
        <v>1256</v>
      </c>
      <c r="T111" s="11">
        <v>1160</v>
      </c>
      <c r="U111" s="11">
        <v>1084</v>
      </c>
      <c r="V111" s="11">
        <v>960</v>
      </c>
      <c r="W111" s="11">
        <v>896</v>
      </c>
      <c r="X111" s="11">
        <v>856</v>
      </c>
      <c r="Y111" s="11">
        <v>896</v>
      </c>
      <c r="Z111" s="26">
        <v>848</v>
      </c>
      <c r="AA111" s="23">
        <f t="shared" si="123"/>
        <v>769</v>
      </c>
      <c r="AB111" s="23">
        <f t="shared" si="124"/>
        <v>1740</v>
      </c>
      <c r="AC111" s="23">
        <f t="shared" si="125"/>
        <v>1202.8333333333333</v>
      </c>
      <c r="AD111" s="9">
        <v>27778</v>
      </c>
      <c r="AE111" s="10">
        <v>27.777999999999999</v>
      </c>
    </row>
    <row r="112" spans="1:36" ht="35.25" customHeight="1" x14ac:dyDescent="0.25">
      <c r="A112" s="39"/>
      <c r="B112" s="28" t="s">
        <v>9</v>
      </c>
      <c r="C112" s="11">
        <v>-588</v>
      </c>
      <c r="D112" s="11">
        <v>-437</v>
      </c>
      <c r="E112" s="11">
        <v>-303</v>
      </c>
      <c r="F112" s="27">
        <v>-175</v>
      </c>
      <c r="G112" s="27">
        <v>27</v>
      </c>
      <c r="H112" s="27">
        <v>73</v>
      </c>
      <c r="I112" s="27">
        <v>249</v>
      </c>
      <c r="J112" s="27">
        <v>158</v>
      </c>
      <c r="K112" s="27">
        <v>158</v>
      </c>
      <c r="L112" s="27">
        <v>81</v>
      </c>
      <c r="M112" s="27">
        <v>-52</v>
      </c>
      <c r="N112" s="27">
        <v>6</v>
      </c>
      <c r="O112" s="27">
        <v>205</v>
      </c>
      <c r="P112" s="27">
        <v>119</v>
      </c>
      <c r="Q112" s="27">
        <v>97</v>
      </c>
      <c r="R112" s="27">
        <v>229</v>
      </c>
      <c r="S112" s="27">
        <v>28</v>
      </c>
      <c r="T112" s="11">
        <v>60</v>
      </c>
      <c r="U112" s="11">
        <v>23</v>
      </c>
      <c r="V112" s="11">
        <v>-101</v>
      </c>
      <c r="W112" s="11">
        <v>-165</v>
      </c>
      <c r="X112" s="11">
        <v>-416</v>
      </c>
      <c r="Y112" s="11">
        <v>-373</v>
      </c>
      <c r="Z112" s="26">
        <v>-445</v>
      </c>
      <c r="AA112" s="23">
        <f t="shared" si="123"/>
        <v>-588</v>
      </c>
      <c r="AB112" s="23">
        <f t="shared" si="124"/>
        <v>249</v>
      </c>
      <c r="AC112" s="23">
        <f t="shared" si="125"/>
        <v>-64.25</v>
      </c>
      <c r="AD112" s="9">
        <v>-2969</v>
      </c>
      <c r="AE112" s="10">
        <v>-2.9689999999999999</v>
      </c>
    </row>
    <row r="113" spans="1:31" ht="35.25" customHeight="1" x14ac:dyDescent="0.25">
      <c r="A113" s="38" t="s">
        <v>22</v>
      </c>
      <c r="B113" s="25" t="s">
        <v>0</v>
      </c>
      <c r="C113" s="4">
        <v>4.1666666666666664E-2</v>
      </c>
      <c r="D113" s="4">
        <v>8.3333333333333329E-2</v>
      </c>
      <c r="E113" s="4">
        <v>0.125</v>
      </c>
      <c r="F113" s="4">
        <v>0.16666666666666666</v>
      </c>
      <c r="G113" s="4">
        <v>0.20833333333333334</v>
      </c>
      <c r="H113" s="4">
        <v>0.25</v>
      </c>
      <c r="I113" s="4">
        <v>0.29166666666666669</v>
      </c>
      <c r="J113" s="4">
        <v>0.33333333333333331</v>
      </c>
      <c r="K113" s="4">
        <v>0.375</v>
      </c>
      <c r="L113" s="4">
        <v>0.41666666666666669</v>
      </c>
      <c r="M113" s="4">
        <v>0.45833333333333331</v>
      </c>
      <c r="N113" s="4">
        <v>0.5</v>
      </c>
      <c r="O113" s="4">
        <v>0.54166666666666663</v>
      </c>
      <c r="P113" s="4">
        <v>0.58333333333333337</v>
      </c>
      <c r="Q113" s="4">
        <v>0.625</v>
      </c>
      <c r="R113" s="4">
        <v>0.66666666666666663</v>
      </c>
      <c r="S113" s="4">
        <v>0.70833333333333337</v>
      </c>
      <c r="T113" s="4">
        <v>0.75</v>
      </c>
      <c r="U113" s="4">
        <v>0.79166666666666663</v>
      </c>
      <c r="V113" s="4">
        <v>0.83333333333333337</v>
      </c>
      <c r="W113" s="4">
        <v>0.875</v>
      </c>
      <c r="X113" s="4">
        <v>0.91666666666666663</v>
      </c>
      <c r="Y113" s="4">
        <v>0.95833333333333337</v>
      </c>
      <c r="Z113" s="4" t="s">
        <v>1</v>
      </c>
      <c r="AA113" s="23" t="s">
        <v>2</v>
      </c>
      <c r="AB113" s="23" t="s">
        <v>3</v>
      </c>
      <c r="AC113" s="9" t="s">
        <v>4</v>
      </c>
      <c r="AD113" s="9" t="s">
        <v>5</v>
      </c>
      <c r="AE113" s="10">
        <v>2.0099999999999998</v>
      </c>
    </row>
    <row r="114" spans="1:31" ht="35.25" customHeight="1" x14ac:dyDescent="0.25">
      <c r="A114" s="39"/>
      <c r="B114" s="29" t="s">
        <v>6</v>
      </c>
      <c r="C114" s="8">
        <v>1328</v>
      </c>
      <c r="D114" s="8">
        <v>1296</v>
      </c>
      <c r="E114" s="8">
        <v>1292</v>
      </c>
      <c r="F114" s="8">
        <v>1395</v>
      </c>
      <c r="G114" s="8">
        <v>1404</v>
      </c>
      <c r="H114" s="8">
        <v>1414</v>
      </c>
      <c r="I114" s="8">
        <v>1414</v>
      </c>
      <c r="J114" s="8">
        <v>1748</v>
      </c>
      <c r="K114" s="8">
        <v>2268</v>
      </c>
      <c r="L114" s="8">
        <v>2199</v>
      </c>
      <c r="M114" s="8">
        <v>2199</v>
      </c>
      <c r="N114" s="8">
        <v>2244</v>
      </c>
      <c r="O114" s="8">
        <v>2208</v>
      </c>
      <c r="P114" s="8">
        <v>2256</v>
      </c>
      <c r="Q114" s="8">
        <v>2213</v>
      </c>
      <c r="R114" s="8">
        <v>1707</v>
      </c>
      <c r="S114" s="8">
        <v>1803</v>
      </c>
      <c r="T114" s="8">
        <v>1706</v>
      </c>
      <c r="U114" s="8">
        <v>1434</v>
      </c>
      <c r="V114" s="8">
        <v>1408</v>
      </c>
      <c r="W114" s="8">
        <v>1391</v>
      </c>
      <c r="X114" s="8">
        <v>1372</v>
      </c>
      <c r="Y114" s="8">
        <v>1372</v>
      </c>
      <c r="Z114" s="26">
        <v>1364</v>
      </c>
      <c r="AA114" s="23">
        <f t="shared" ref="AA114:AA117" si="126">MIN(C114:Z114)</f>
        <v>1292</v>
      </c>
      <c r="AB114" s="23">
        <f t="shared" ref="AB114:AB117" si="127">MAX(C114:Z114)</f>
        <v>2268</v>
      </c>
      <c r="AC114" s="23">
        <f t="shared" ref="AC114:AC117" si="128">AVERAGE(C114:Z114)</f>
        <v>1684.7916666666667</v>
      </c>
      <c r="AD114" s="9">
        <v>40551</v>
      </c>
      <c r="AE114" s="10">
        <v>40.551000000000002</v>
      </c>
    </row>
    <row r="115" spans="1:31" ht="35.25" customHeight="1" x14ac:dyDescent="0.25">
      <c r="A115" s="39"/>
      <c r="B115" s="29" t="s">
        <v>7</v>
      </c>
      <c r="C115" s="8">
        <v>1278</v>
      </c>
      <c r="D115" s="8">
        <v>1175</v>
      </c>
      <c r="E115" s="8">
        <v>1205</v>
      </c>
      <c r="F115" s="8">
        <v>1171</v>
      </c>
      <c r="G115" s="8">
        <v>1188</v>
      </c>
      <c r="H115" s="8">
        <v>1156</v>
      </c>
      <c r="I115" s="8">
        <v>1155</v>
      </c>
      <c r="J115" s="8">
        <v>1231</v>
      </c>
      <c r="K115" s="8">
        <v>1365</v>
      </c>
      <c r="L115" s="8">
        <v>1548</v>
      </c>
      <c r="M115" s="8">
        <v>1704</v>
      </c>
      <c r="N115" s="8">
        <v>1661</v>
      </c>
      <c r="O115" s="8">
        <v>1599</v>
      </c>
      <c r="P115" s="8">
        <v>1556</v>
      </c>
      <c r="Q115" s="8">
        <v>1523</v>
      </c>
      <c r="R115" s="8">
        <v>1505</v>
      </c>
      <c r="S115" s="8">
        <v>1206</v>
      </c>
      <c r="T115" s="8">
        <v>1136</v>
      </c>
      <c r="U115" s="8">
        <v>1039</v>
      </c>
      <c r="V115" s="8">
        <v>1148</v>
      </c>
      <c r="W115" s="8">
        <v>1196</v>
      </c>
      <c r="X115" s="8">
        <v>1283</v>
      </c>
      <c r="Y115" s="8">
        <v>1385</v>
      </c>
      <c r="Z115" s="26">
        <v>1393</v>
      </c>
      <c r="AA115" s="23">
        <f t="shared" si="126"/>
        <v>1039</v>
      </c>
      <c r="AB115" s="23">
        <f t="shared" si="127"/>
        <v>1704</v>
      </c>
      <c r="AC115" s="23">
        <f t="shared" si="128"/>
        <v>1325.25</v>
      </c>
      <c r="AD115" s="9">
        <v>30621</v>
      </c>
      <c r="AE115" s="10">
        <v>30.620999999999999</v>
      </c>
    </row>
    <row r="116" spans="1:31" ht="35.25" customHeight="1" x14ac:dyDescent="0.25">
      <c r="A116" s="39"/>
      <c r="B116" s="29" t="s">
        <v>8</v>
      </c>
      <c r="C116" s="8">
        <v>792</v>
      </c>
      <c r="D116" s="8">
        <v>811</v>
      </c>
      <c r="E116" s="8">
        <v>808</v>
      </c>
      <c r="F116" s="8">
        <v>900</v>
      </c>
      <c r="G116" s="8">
        <v>1046</v>
      </c>
      <c r="H116" s="8">
        <v>1084</v>
      </c>
      <c r="I116" s="8">
        <v>1203</v>
      </c>
      <c r="J116" s="8">
        <v>1250</v>
      </c>
      <c r="K116" s="8">
        <v>1474</v>
      </c>
      <c r="L116" s="8">
        <v>1602</v>
      </c>
      <c r="M116" s="8">
        <v>1584</v>
      </c>
      <c r="N116" s="8">
        <v>1594</v>
      </c>
      <c r="O116" s="8">
        <v>1596</v>
      </c>
      <c r="P116" s="8">
        <v>1626</v>
      </c>
      <c r="Q116" s="8">
        <v>1661</v>
      </c>
      <c r="R116" s="8">
        <v>1546</v>
      </c>
      <c r="S116" s="8">
        <v>1132</v>
      </c>
      <c r="T116" s="11">
        <v>1092</v>
      </c>
      <c r="U116" s="11">
        <v>1009</v>
      </c>
      <c r="V116" s="11">
        <v>953</v>
      </c>
      <c r="W116" s="11">
        <v>935</v>
      </c>
      <c r="X116" s="11">
        <v>892</v>
      </c>
      <c r="Y116" s="11">
        <v>895</v>
      </c>
      <c r="Z116" s="26">
        <v>889</v>
      </c>
      <c r="AA116" s="23">
        <f t="shared" si="126"/>
        <v>792</v>
      </c>
      <c r="AB116" s="23">
        <f t="shared" si="127"/>
        <v>1661</v>
      </c>
      <c r="AC116" s="23">
        <f t="shared" si="128"/>
        <v>1182.25</v>
      </c>
      <c r="AD116" s="9">
        <v>27778</v>
      </c>
      <c r="AE116" s="10">
        <v>27.777999999999999</v>
      </c>
    </row>
    <row r="117" spans="1:31" ht="35.25" customHeight="1" x14ac:dyDescent="0.25">
      <c r="A117" s="39"/>
      <c r="B117" s="28" t="s">
        <v>9</v>
      </c>
      <c r="C117" s="11">
        <v>-486</v>
      </c>
      <c r="D117" s="11">
        <v>-364</v>
      </c>
      <c r="E117" s="11">
        <v>-397</v>
      </c>
      <c r="F117" s="27">
        <v>-271</v>
      </c>
      <c r="G117" s="27">
        <v>-142</v>
      </c>
      <c r="H117" s="27">
        <v>-72</v>
      </c>
      <c r="I117" s="27">
        <v>48</v>
      </c>
      <c r="J117" s="27">
        <v>19</v>
      </c>
      <c r="K117" s="27">
        <v>109</v>
      </c>
      <c r="L117" s="27">
        <v>54</v>
      </c>
      <c r="M117" s="27">
        <v>-120</v>
      </c>
      <c r="N117" s="27">
        <v>-67</v>
      </c>
      <c r="O117" s="27">
        <v>-3</v>
      </c>
      <c r="P117" s="27">
        <v>70</v>
      </c>
      <c r="Q117" s="27">
        <v>138</v>
      </c>
      <c r="R117" s="27">
        <v>41</v>
      </c>
      <c r="S117" s="27">
        <v>-74</v>
      </c>
      <c r="T117" s="11">
        <v>-44</v>
      </c>
      <c r="U117" s="11">
        <v>-30</v>
      </c>
      <c r="V117" s="11">
        <v>-195</v>
      </c>
      <c r="W117" s="11">
        <v>-261</v>
      </c>
      <c r="X117" s="11">
        <v>-391</v>
      </c>
      <c r="Y117" s="11">
        <v>-490</v>
      </c>
      <c r="Z117" s="26">
        <v>-504</v>
      </c>
      <c r="AA117" s="23">
        <f t="shared" si="126"/>
        <v>-504</v>
      </c>
      <c r="AB117" s="23">
        <f t="shared" si="127"/>
        <v>138</v>
      </c>
      <c r="AC117" s="23">
        <f t="shared" si="128"/>
        <v>-143</v>
      </c>
      <c r="AD117" s="9">
        <v>-2969</v>
      </c>
      <c r="AE117" s="10">
        <v>-2.9689999999999999</v>
      </c>
    </row>
    <row r="118" spans="1:31" ht="35.25" customHeight="1" x14ac:dyDescent="0.25">
      <c r="A118" s="38" t="s">
        <v>23</v>
      </c>
      <c r="B118" s="25" t="s">
        <v>0</v>
      </c>
      <c r="C118" s="4">
        <v>4.1666666666666664E-2</v>
      </c>
      <c r="D118" s="4">
        <v>8.3333333333333329E-2</v>
      </c>
      <c r="E118" s="4">
        <v>0.125</v>
      </c>
      <c r="F118" s="4">
        <v>0.16666666666666666</v>
      </c>
      <c r="G118" s="4">
        <v>0.20833333333333334</v>
      </c>
      <c r="H118" s="4">
        <v>0.25</v>
      </c>
      <c r="I118" s="4">
        <v>0.29166666666666669</v>
      </c>
      <c r="J118" s="4">
        <v>0.33333333333333331</v>
      </c>
      <c r="K118" s="4">
        <v>0.375</v>
      </c>
      <c r="L118" s="4">
        <v>0.41666666666666669</v>
      </c>
      <c r="M118" s="4">
        <v>0.45833333333333331</v>
      </c>
      <c r="N118" s="4">
        <v>0.5</v>
      </c>
      <c r="O118" s="4">
        <v>0.54166666666666663</v>
      </c>
      <c r="P118" s="4">
        <v>0.58333333333333337</v>
      </c>
      <c r="Q118" s="4">
        <v>0.625</v>
      </c>
      <c r="R118" s="4">
        <v>0.66666666666666663</v>
      </c>
      <c r="S118" s="4">
        <v>0.70833333333333337</v>
      </c>
      <c r="T118" s="4">
        <v>0.75</v>
      </c>
      <c r="U118" s="4">
        <v>0.79166666666666663</v>
      </c>
      <c r="V118" s="4">
        <v>0.83333333333333337</v>
      </c>
      <c r="W118" s="4">
        <v>0.875</v>
      </c>
      <c r="X118" s="4">
        <v>0.91666666666666663</v>
      </c>
      <c r="Y118" s="4">
        <v>0.95833333333333337</v>
      </c>
      <c r="Z118" s="4" t="s">
        <v>1</v>
      </c>
      <c r="AA118" s="23" t="s">
        <v>2</v>
      </c>
      <c r="AB118" s="23" t="s">
        <v>3</v>
      </c>
      <c r="AC118" s="9" t="s">
        <v>4</v>
      </c>
      <c r="AD118" s="9" t="s">
        <v>5</v>
      </c>
      <c r="AE118" s="10">
        <v>2.0099999999999998</v>
      </c>
    </row>
    <row r="119" spans="1:31" ht="35.25" customHeight="1" x14ac:dyDescent="0.25">
      <c r="A119" s="39"/>
      <c r="B119" s="29" t="s">
        <v>6</v>
      </c>
      <c r="C119" s="8">
        <v>1328</v>
      </c>
      <c r="D119" s="8">
        <v>1296</v>
      </c>
      <c r="E119" s="8">
        <v>1292</v>
      </c>
      <c r="F119" s="8">
        <v>1324</v>
      </c>
      <c r="G119" s="8">
        <v>1404</v>
      </c>
      <c r="H119" s="8">
        <v>1414</v>
      </c>
      <c r="I119" s="8">
        <v>1552</v>
      </c>
      <c r="J119" s="8">
        <v>1748</v>
      </c>
      <c r="K119" s="8">
        <v>2268</v>
      </c>
      <c r="L119" s="8">
        <v>2199</v>
      </c>
      <c r="M119" s="8">
        <v>2199</v>
      </c>
      <c r="N119" s="8">
        <v>2244</v>
      </c>
      <c r="O119" s="8">
        <v>2244</v>
      </c>
      <c r="P119" s="8">
        <v>2244</v>
      </c>
      <c r="Q119" s="8">
        <v>2213</v>
      </c>
      <c r="R119" s="8">
        <v>1707</v>
      </c>
      <c r="S119" s="8">
        <v>1803</v>
      </c>
      <c r="T119" s="8">
        <v>1706</v>
      </c>
      <c r="U119" s="8">
        <v>1434</v>
      </c>
      <c r="V119" s="8">
        <v>1408</v>
      </c>
      <c r="W119" s="8">
        <v>1391</v>
      </c>
      <c r="X119" s="8">
        <v>1372</v>
      </c>
      <c r="Y119" s="8">
        <v>1364</v>
      </c>
      <c r="Z119" s="26">
        <v>1432</v>
      </c>
      <c r="AA119" s="23">
        <f t="shared" ref="AA119:AA122" si="129">MIN(C119:Z119)</f>
        <v>1292</v>
      </c>
      <c r="AB119" s="23">
        <f t="shared" ref="AB119:AB122" si="130">MAX(C119:Z119)</f>
        <v>2268</v>
      </c>
      <c r="AC119" s="23">
        <f t="shared" ref="AC119:AC122" si="131">AVERAGE(C119:Z119)</f>
        <v>1691.0833333333333</v>
      </c>
      <c r="AD119" s="9">
        <v>40551</v>
      </c>
      <c r="AE119" s="10">
        <v>40.551000000000002</v>
      </c>
    </row>
    <row r="120" spans="1:31" ht="35.25" customHeight="1" x14ac:dyDescent="0.25">
      <c r="A120" s="39"/>
      <c r="B120" s="29" t="s">
        <v>7</v>
      </c>
      <c r="C120" s="8">
        <v>1512</v>
      </c>
      <c r="D120" s="8">
        <v>1430</v>
      </c>
      <c r="E120" s="8">
        <v>1448</v>
      </c>
      <c r="F120" s="8">
        <v>1376</v>
      </c>
      <c r="G120" s="8">
        <v>1219</v>
      </c>
      <c r="H120" s="8">
        <v>1323</v>
      </c>
      <c r="I120" s="8">
        <v>1238</v>
      </c>
      <c r="J120" s="8">
        <v>1376</v>
      </c>
      <c r="K120" s="8">
        <v>1499</v>
      </c>
      <c r="L120" s="8">
        <v>1645</v>
      </c>
      <c r="M120" s="8">
        <v>1720</v>
      </c>
      <c r="N120" s="8">
        <v>1646</v>
      </c>
      <c r="O120" s="8">
        <v>1634</v>
      </c>
      <c r="P120" s="8">
        <v>1634</v>
      </c>
      <c r="Q120" s="8">
        <v>1562</v>
      </c>
      <c r="R120" s="8">
        <v>1439</v>
      </c>
      <c r="S120" s="8">
        <v>1272</v>
      </c>
      <c r="T120" s="8">
        <v>1128</v>
      </c>
      <c r="U120" s="8">
        <v>1095</v>
      </c>
      <c r="V120" s="8">
        <v>1041</v>
      </c>
      <c r="W120" s="8">
        <v>1044</v>
      </c>
      <c r="X120" s="8">
        <v>1153</v>
      </c>
      <c r="Y120" s="8">
        <v>1114</v>
      </c>
      <c r="Z120" s="26">
        <v>1179</v>
      </c>
      <c r="AA120" s="23">
        <f t="shared" si="129"/>
        <v>1041</v>
      </c>
      <c r="AB120" s="23">
        <f t="shared" si="130"/>
        <v>1720</v>
      </c>
      <c r="AC120" s="23">
        <f t="shared" si="131"/>
        <v>1363.625</v>
      </c>
      <c r="AD120" s="9">
        <v>30621</v>
      </c>
      <c r="AE120" s="10">
        <v>30.620999999999999</v>
      </c>
    </row>
    <row r="121" spans="1:31" ht="35.25" customHeight="1" x14ac:dyDescent="0.25">
      <c r="A121" s="39"/>
      <c r="B121" s="29" t="s">
        <v>8</v>
      </c>
      <c r="C121" s="8">
        <v>816</v>
      </c>
      <c r="D121" s="8">
        <v>817</v>
      </c>
      <c r="E121" s="8">
        <v>812</v>
      </c>
      <c r="F121" s="8">
        <v>846</v>
      </c>
      <c r="G121" s="8">
        <v>1014</v>
      </c>
      <c r="H121" s="8">
        <v>1183</v>
      </c>
      <c r="I121" s="8">
        <v>1320</v>
      </c>
      <c r="J121" s="8">
        <v>1325</v>
      </c>
      <c r="K121" s="8">
        <v>1418</v>
      </c>
      <c r="L121" s="8">
        <v>1620</v>
      </c>
      <c r="M121" s="8">
        <v>1642</v>
      </c>
      <c r="N121" s="8">
        <v>1660</v>
      </c>
      <c r="O121" s="8">
        <v>1739</v>
      </c>
      <c r="P121" s="8">
        <v>1704</v>
      </c>
      <c r="Q121" s="8">
        <v>1680</v>
      </c>
      <c r="R121" s="8">
        <v>1630</v>
      </c>
      <c r="S121" s="8">
        <v>1354</v>
      </c>
      <c r="T121" s="11">
        <v>1199</v>
      </c>
      <c r="U121" s="11">
        <v>1126</v>
      </c>
      <c r="V121" s="11">
        <v>1000</v>
      </c>
      <c r="W121" s="11">
        <v>913</v>
      </c>
      <c r="X121" s="11">
        <v>868</v>
      </c>
      <c r="Y121" s="11">
        <v>843</v>
      </c>
      <c r="Z121" s="26">
        <v>848</v>
      </c>
      <c r="AA121" s="23">
        <f t="shared" si="129"/>
        <v>812</v>
      </c>
      <c r="AB121" s="23">
        <f t="shared" si="130"/>
        <v>1739</v>
      </c>
      <c r="AC121" s="23">
        <f t="shared" si="131"/>
        <v>1224.0416666666667</v>
      </c>
      <c r="AD121" s="9">
        <v>27778</v>
      </c>
      <c r="AE121" s="10">
        <v>27.777999999999999</v>
      </c>
    </row>
    <row r="122" spans="1:31" ht="35.25" customHeight="1" x14ac:dyDescent="0.25">
      <c r="A122" s="39"/>
      <c r="B122" s="28" t="s">
        <v>9</v>
      </c>
      <c r="C122" s="11">
        <v>-696</v>
      </c>
      <c r="D122" s="11">
        <v>-613</v>
      </c>
      <c r="E122" s="11">
        <v>-636</v>
      </c>
      <c r="F122" s="27">
        <v>-530</v>
      </c>
      <c r="G122" s="27">
        <v>-205</v>
      </c>
      <c r="H122" s="27">
        <v>-140</v>
      </c>
      <c r="I122" s="27">
        <v>82</v>
      </c>
      <c r="J122" s="27">
        <v>-51</v>
      </c>
      <c r="K122" s="27">
        <v>-81</v>
      </c>
      <c r="L122" s="27">
        <v>-25</v>
      </c>
      <c r="M122" s="27">
        <v>-78</v>
      </c>
      <c r="N122" s="27">
        <v>14</v>
      </c>
      <c r="O122" s="27">
        <v>105</v>
      </c>
      <c r="P122" s="27">
        <v>70</v>
      </c>
      <c r="Q122" s="27">
        <v>118</v>
      </c>
      <c r="R122" s="27">
        <v>191</v>
      </c>
      <c r="S122" s="27">
        <v>82</v>
      </c>
      <c r="T122" s="11">
        <v>71</v>
      </c>
      <c r="U122" s="11">
        <v>31</v>
      </c>
      <c r="V122" s="11">
        <v>-41</v>
      </c>
      <c r="W122" s="11">
        <v>-131</v>
      </c>
      <c r="X122" s="11">
        <v>-285</v>
      </c>
      <c r="Y122" s="11">
        <v>-271</v>
      </c>
      <c r="Z122" s="26">
        <v>-331</v>
      </c>
      <c r="AA122" s="23">
        <f t="shared" si="129"/>
        <v>-696</v>
      </c>
      <c r="AB122" s="23">
        <f t="shared" si="130"/>
        <v>191</v>
      </c>
      <c r="AC122" s="23">
        <f t="shared" si="131"/>
        <v>-139.58333333333334</v>
      </c>
      <c r="AD122" s="9">
        <v>-2969</v>
      </c>
      <c r="AE122" s="10">
        <v>-2.9689999999999999</v>
      </c>
    </row>
    <row r="123" spans="1:31" ht="48.75" customHeight="1" x14ac:dyDescent="0.25">
      <c r="A123" s="38" t="s">
        <v>24</v>
      </c>
      <c r="B123" s="25" t="s">
        <v>0</v>
      </c>
      <c r="C123" s="4">
        <v>4.1666666666666664E-2</v>
      </c>
      <c r="D123" s="4">
        <v>8.3333333333333329E-2</v>
      </c>
      <c r="E123" s="4">
        <v>0.125</v>
      </c>
      <c r="F123" s="4">
        <v>0.16666666666666666</v>
      </c>
      <c r="G123" s="4">
        <v>0.20833333333333334</v>
      </c>
      <c r="H123" s="4">
        <v>0.25</v>
      </c>
      <c r="I123" s="4">
        <v>0.29166666666666669</v>
      </c>
      <c r="J123" s="4">
        <v>0.33333333333333331</v>
      </c>
      <c r="K123" s="4">
        <v>0.375</v>
      </c>
      <c r="L123" s="4">
        <v>0.41666666666666669</v>
      </c>
      <c r="M123" s="4">
        <v>0.45833333333333331</v>
      </c>
      <c r="N123" s="4">
        <v>0.5</v>
      </c>
      <c r="O123" s="4">
        <v>0.54166666666666663</v>
      </c>
      <c r="P123" s="4">
        <v>0.58333333333333337</v>
      </c>
      <c r="Q123" s="4">
        <v>0.625</v>
      </c>
      <c r="R123" s="4">
        <v>0.66666666666666663</v>
      </c>
      <c r="S123" s="4">
        <v>0.70833333333333337</v>
      </c>
      <c r="T123" s="4">
        <v>0.75</v>
      </c>
      <c r="U123" s="4">
        <v>0.79166666666666663</v>
      </c>
      <c r="V123" s="4">
        <v>0.83333333333333337</v>
      </c>
      <c r="W123" s="4">
        <v>0.875</v>
      </c>
      <c r="X123" s="4">
        <v>0.91666666666666663</v>
      </c>
      <c r="Y123" s="4">
        <v>0.95833333333333337</v>
      </c>
      <c r="Z123" s="4" t="s">
        <v>1</v>
      </c>
      <c r="AA123" s="23" t="s">
        <v>2</v>
      </c>
      <c r="AB123" s="23" t="s">
        <v>3</v>
      </c>
      <c r="AC123" s="9" t="s">
        <v>4</v>
      </c>
      <c r="AD123" s="9" t="s">
        <v>5</v>
      </c>
      <c r="AE123" s="10">
        <v>2.0099999999999998</v>
      </c>
    </row>
    <row r="124" spans="1:31" ht="48.75" customHeight="1" x14ac:dyDescent="0.25">
      <c r="A124" s="39"/>
      <c r="B124" s="29" t="s">
        <v>6</v>
      </c>
      <c r="C124" s="8">
        <v>1432</v>
      </c>
      <c r="D124" s="8">
        <v>1401</v>
      </c>
      <c r="E124" s="8">
        <v>1396</v>
      </c>
      <c r="F124" s="8">
        <v>1428</v>
      </c>
      <c r="G124" s="8">
        <v>1546</v>
      </c>
      <c r="H124" s="8">
        <v>1603</v>
      </c>
      <c r="I124" s="8">
        <v>1603</v>
      </c>
      <c r="J124" s="8">
        <v>2028</v>
      </c>
      <c r="K124" s="8">
        <v>2253</v>
      </c>
      <c r="L124" s="8">
        <v>2184</v>
      </c>
      <c r="M124" s="8">
        <v>2147</v>
      </c>
      <c r="N124" s="8">
        <v>2195</v>
      </c>
      <c r="O124" s="8">
        <v>2159</v>
      </c>
      <c r="P124" s="8">
        <v>2200</v>
      </c>
      <c r="Q124" s="8">
        <v>2157</v>
      </c>
      <c r="R124" s="8">
        <v>1724</v>
      </c>
      <c r="S124" s="8">
        <v>1787</v>
      </c>
      <c r="T124" s="8">
        <v>1702</v>
      </c>
      <c r="U124" s="8">
        <v>1535</v>
      </c>
      <c r="V124" s="8">
        <v>1545</v>
      </c>
      <c r="W124" s="8">
        <v>1493</v>
      </c>
      <c r="X124" s="8">
        <v>1476</v>
      </c>
      <c r="Y124" s="8">
        <v>1469</v>
      </c>
      <c r="Z124" s="26">
        <v>1469</v>
      </c>
      <c r="AA124" s="23">
        <f t="shared" ref="AA124:AA127" si="132">MIN(C124:Z124)</f>
        <v>1396</v>
      </c>
      <c r="AB124" s="23">
        <f t="shared" ref="AB124:AB127" si="133">MAX(C124:Z124)</f>
        <v>2253</v>
      </c>
      <c r="AC124" s="23">
        <f t="shared" ref="AC124:AC127" si="134">AVERAGE(C124:Z124)</f>
        <v>1747.1666666666667</v>
      </c>
      <c r="AD124" s="9">
        <v>40551</v>
      </c>
      <c r="AE124" s="10">
        <v>40.551000000000002</v>
      </c>
    </row>
    <row r="125" spans="1:31" ht="48.75" customHeight="1" x14ac:dyDescent="0.25">
      <c r="A125" s="39"/>
      <c r="B125" s="29" t="s">
        <v>7</v>
      </c>
      <c r="C125" s="8">
        <v>1192</v>
      </c>
      <c r="D125" s="8">
        <v>1156</v>
      </c>
      <c r="E125" s="8">
        <v>1195</v>
      </c>
      <c r="F125" s="8">
        <v>1046</v>
      </c>
      <c r="G125" s="8">
        <v>1134</v>
      </c>
      <c r="H125" s="8">
        <v>1116</v>
      </c>
      <c r="I125" s="8">
        <v>1157</v>
      </c>
      <c r="J125" s="8">
        <v>1272</v>
      </c>
      <c r="K125" s="8">
        <v>1431</v>
      </c>
      <c r="L125" s="8">
        <v>1586</v>
      </c>
      <c r="M125" s="8">
        <v>1617</v>
      </c>
      <c r="N125" s="8">
        <v>1614</v>
      </c>
      <c r="O125" s="8">
        <v>1652</v>
      </c>
      <c r="P125" s="8">
        <v>1585</v>
      </c>
      <c r="Q125" s="8">
        <v>1641</v>
      </c>
      <c r="R125" s="8">
        <v>1599</v>
      </c>
      <c r="S125" s="8">
        <v>1236</v>
      </c>
      <c r="T125" s="8">
        <v>1181</v>
      </c>
      <c r="U125" s="8">
        <v>1189</v>
      </c>
      <c r="V125" s="8">
        <v>1243</v>
      </c>
      <c r="W125" s="8">
        <v>1219</v>
      </c>
      <c r="X125" s="8">
        <v>1271</v>
      </c>
      <c r="Y125" s="8">
        <v>1189</v>
      </c>
      <c r="Z125" s="26">
        <v>1113</v>
      </c>
      <c r="AA125" s="23">
        <f t="shared" si="132"/>
        <v>1046</v>
      </c>
      <c r="AB125" s="23">
        <f t="shared" si="133"/>
        <v>1652</v>
      </c>
      <c r="AC125" s="23">
        <f t="shared" si="134"/>
        <v>1318.0833333333333</v>
      </c>
      <c r="AD125" s="9">
        <v>30621</v>
      </c>
      <c r="AE125" s="10">
        <v>30.620999999999999</v>
      </c>
    </row>
    <row r="126" spans="1:31" ht="48.75" customHeight="1" x14ac:dyDescent="0.25">
      <c r="A126" s="39"/>
      <c r="B126" s="29" t="s">
        <v>8</v>
      </c>
      <c r="C126" s="8">
        <v>853</v>
      </c>
      <c r="D126" s="8">
        <v>826</v>
      </c>
      <c r="E126" s="8">
        <v>837</v>
      </c>
      <c r="F126" s="8">
        <v>879</v>
      </c>
      <c r="G126" s="8">
        <v>1119</v>
      </c>
      <c r="H126" s="8">
        <v>1248</v>
      </c>
      <c r="I126" s="8">
        <v>1361</v>
      </c>
      <c r="J126" s="8">
        <v>1255</v>
      </c>
      <c r="K126" s="8">
        <v>1500</v>
      </c>
      <c r="L126" s="8">
        <v>1648</v>
      </c>
      <c r="M126" s="8">
        <v>1658</v>
      </c>
      <c r="N126" s="8">
        <v>1521</v>
      </c>
      <c r="O126" s="8">
        <v>1678</v>
      </c>
      <c r="P126" s="8">
        <v>1656</v>
      </c>
      <c r="Q126" s="8">
        <v>1634</v>
      </c>
      <c r="R126" s="8">
        <v>1570</v>
      </c>
      <c r="S126" s="8">
        <v>949</v>
      </c>
      <c r="T126" s="11">
        <v>1130</v>
      </c>
      <c r="U126" s="11">
        <v>1110</v>
      </c>
      <c r="V126" s="11">
        <v>1042</v>
      </c>
      <c r="W126" s="11">
        <v>890</v>
      </c>
      <c r="X126" s="11">
        <v>873</v>
      </c>
      <c r="Y126" s="11">
        <v>860</v>
      </c>
      <c r="Z126" s="26">
        <v>860</v>
      </c>
      <c r="AA126" s="23">
        <f t="shared" si="132"/>
        <v>826</v>
      </c>
      <c r="AB126" s="23">
        <f t="shared" si="133"/>
        <v>1678</v>
      </c>
      <c r="AC126" s="23">
        <f t="shared" si="134"/>
        <v>1206.5416666666667</v>
      </c>
      <c r="AD126" s="9">
        <v>27778</v>
      </c>
      <c r="AE126" s="10">
        <v>27.777999999999999</v>
      </c>
    </row>
    <row r="127" spans="1:31" ht="48.75" customHeight="1" x14ac:dyDescent="0.25">
      <c r="A127" s="39"/>
      <c r="B127" s="28" t="s">
        <v>9</v>
      </c>
      <c r="C127" s="11">
        <v>-339</v>
      </c>
      <c r="D127" s="11">
        <v>-330</v>
      </c>
      <c r="E127" s="11">
        <v>-358</v>
      </c>
      <c r="F127" s="27">
        <v>-167</v>
      </c>
      <c r="G127" s="27">
        <v>-15</v>
      </c>
      <c r="H127" s="27">
        <v>132</v>
      </c>
      <c r="I127" s="27">
        <v>204</v>
      </c>
      <c r="J127" s="27">
        <v>-17</v>
      </c>
      <c r="K127" s="27">
        <v>69</v>
      </c>
      <c r="L127" s="27">
        <v>62</v>
      </c>
      <c r="M127" s="27">
        <v>41</v>
      </c>
      <c r="N127" s="27">
        <v>-93</v>
      </c>
      <c r="O127" s="27">
        <v>26</v>
      </c>
      <c r="P127" s="27">
        <v>71</v>
      </c>
      <c r="Q127" s="27">
        <v>-7</v>
      </c>
      <c r="R127" s="27">
        <v>-29</v>
      </c>
      <c r="S127" s="27">
        <v>-287</v>
      </c>
      <c r="T127" s="11">
        <v>-51</v>
      </c>
      <c r="U127" s="11">
        <v>-79</v>
      </c>
      <c r="V127" s="11">
        <v>-201</v>
      </c>
      <c r="W127" s="11">
        <v>-329</v>
      </c>
      <c r="X127" s="11">
        <v>-398</v>
      </c>
      <c r="Y127" s="11">
        <v>-329</v>
      </c>
      <c r="Z127" s="26">
        <v>-253</v>
      </c>
      <c r="AA127" s="23">
        <f t="shared" si="132"/>
        <v>-398</v>
      </c>
      <c r="AB127" s="23">
        <f t="shared" si="133"/>
        <v>204</v>
      </c>
      <c r="AC127" s="23">
        <f t="shared" si="134"/>
        <v>-111.54166666666667</v>
      </c>
      <c r="AD127" s="9">
        <v>-2969</v>
      </c>
      <c r="AE127" s="10">
        <v>-2.9689999999999999</v>
      </c>
    </row>
    <row r="128" spans="1:31" ht="48.75" customHeight="1" x14ac:dyDescent="0.25">
      <c r="A128" s="38" t="s">
        <v>32</v>
      </c>
      <c r="B128" s="25" t="s">
        <v>0</v>
      </c>
      <c r="C128" s="4">
        <v>4.1666666666666664E-2</v>
      </c>
      <c r="D128" s="4">
        <v>8.3333333333333329E-2</v>
      </c>
      <c r="E128" s="4">
        <v>0.125</v>
      </c>
      <c r="F128" s="4">
        <v>0.16666666666666666</v>
      </c>
      <c r="G128" s="4">
        <v>0.20833333333333334</v>
      </c>
      <c r="H128" s="4">
        <v>0.25</v>
      </c>
      <c r="I128" s="4">
        <v>0.29166666666666669</v>
      </c>
      <c r="J128" s="4">
        <v>0.33333333333333331</v>
      </c>
      <c r="K128" s="4">
        <v>0.375</v>
      </c>
      <c r="L128" s="4">
        <v>0.41666666666666669</v>
      </c>
      <c r="M128" s="4">
        <v>0.45833333333333331</v>
      </c>
      <c r="N128" s="4">
        <v>0.5</v>
      </c>
      <c r="O128" s="4">
        <v>0.54166666666666663</v>
      </c>
      <c r="P128" s="4">
        <v>0.58333333333333337</v>
      </c>
      <c r="Q128" s="4">
        <v>0.625</v>
      </c>
      <c r="R128" s="4">
        <v>0.66666666666666663</v>
      </c>
      <c r="S128" s="4">
        <v>0.70833333333333337</v>
      </c>
      <c r="T128" s="4">
        <v>0.75</v>
      </c>
      <c r="U128" s="4">
        <v>0.79166666666666663</v>
      </c>
      <c r="V128" s="4">
        <v>0.83333333333333337</v>
      </c>
      <c r="W128" s="4">
        <v>0.875</v>
      </c>
      <c r="X128" s="4">
        <v>0.91666666666666663</v>
      </c>
      <c r="Y128" s="4">
        <v>0.95833333333333337</v>
      </c>
      <c r="Z128" s="4" t="s">
        <v>1</v>
      </c>
      <c r="AA128" s="23" t="s">
        <v>2</v>
      </c>
      <c r="AB128" s="23" t="s">
        <v>3</v>
      </c>
      <c r="AC128" s="9" t="s">
        <v>4</v>
      </c>
      <c r="AD128" s="9" t="s">
        <v>5</v>
      </c>
      <c r="AE128" s="10">
        <v>2.0099999999999998</v>
      </c>
    </row>
    <row r="129" spans="1:31" ht="48.75" customHeight="1" x14ac:dyDescent="0.25">
      <c r="A129" s="39"/>
      <c r="B129" s="29" t="s">
        <v>6</v>
      </c>
      <c r="C129" s="8">
        <v>1451</v>
      </c>
      <c r="D129" s="8">
        <v>1445</v>
      </c>
      <c r="E129" s="8">
        <v>1477</v>
      </c>
      <c r="F129" s="8">
        <v>1586</v>
      </c>
      <c r="G129" s="8">
        <v>1595</v>
      </c>
      <c r="H129" s="8">
        <v>1652</v>
      </c>
      <c r="I129" s="8">
        <v>1742</v>
      </c>
      <c r="J129" s="8">
        <v>2077</v>
      </c>
      <c r="K129" s="8">
        <v>2202</v>
      </c>
      <c r="L129" s="8">
        <v>2233</v>
      </c>
      <c r="M129" s="8">
        <v>2196</v>
      </c>
      <c r="N129" s="8">
        <v>2245</v>
      </c>
      <c r="O129" s="8">
        <v>2208</v>
      </c>
      <c r="P129" s="8">
        <v>2249</v>
      </c>
      <c r="Q129" s="8">
        <v>2206</v>
      </c>
      <c r="R129" s="8">
        <v>1773</v>
      </c>
      <c r="S129" s="8">
        <v>1836</v>
      </c>
      <c r="T129" s="8">
        <v>1751</v>
      </c>
      <c r="U129" s="8">
        <v>1584</v>
      </c>
      <c r="V129" s="8">
        <v>1594</v>
      </c>
      <c r="W129" s="8">
        <v>1542</v>
      </c>
      <c r="X129" s="8">
        <v>1525</v>
      </c>
      <c r="Y129" s="8">
        <v>1518</v>
      </c>
      <c r="Z129" s="34">
        <v>1482</v>
      </c>
      <c r="AA129" s="23">
        <f t="shared" ref="AA129:AA132" si="135">MIN(C129:Z129)</f>
        <v>1445</v>
      </c>
      <c r="AB129" s="23">
        <f t="shared" ref="AB129:AB132" si="136">MAX(C129:Z129)</f>
        <v>2249</v>
      </c>
      <c r="AC129" s="23">
        <f t="shared" ref="AC129:AC132" si="137">AVERAGE(C129:Z129)</f>
        <v>1798.7083333333333</v>
      </c>
      <c r="AD129" s="9">
        <v>40551</v>
      </c>
      <c r="AE129" s="10">
        <v>40.551000000000002</v>
      </c>
    </row>
    <row r="130" spans="1:31" ht="48.75" customHeight="1" x14ac:dyDescent="0.25">
      <c r="A130" s="39"/>
      <c r="B130" s="29" t="s">
        <v>7</v>
      </c>
      <c r="C130" s="8">
        <v>1134</v>
      </c>
      <c r="D130" s="8">
        <v>1088</v>
      </c>
      <c r="E130" s="8">
        <v>1132</v>
      </c>
      <c r="F130" s="8">
        <v>1117</v>
      </c>
      <c r="G130" s="8">
        <v>1152</v>
      </c>
      <c r="H130" s="8">
        <v>1171</v>
      </c>
      <c r="I130" s="8">
        <v>1205</v>
      </c>
      <c r="J130" s="8">
        <v>1248</v>
      </c>
      <c r="K130" s="8">
        <v>1376</v>
      </c>
      <c r="L130" s="8">
        <v>1587</v>
      </c>
      <c r="M130" s="8">
        <v>1570</v>
      </c>
      <c r="N130" s="8">
        <v>1645</v>
      </c>
      <c r="O130" s="8">
        <v>1591</v>
      </c>
      <c r="P130" s="8">
        <v>1570</v>
      </c>
      <c r="Q130" s="8">
        <v>1581</v>
      </c>
      <c r="R130" s="8">
        <v>1560</v>
      </c>
      <c r="S130" s="8">
        <v>1407</v>
      </c>
      <c r="T130" s="8">
        <v>1067</v>
      </c>
      <c r="U130" s="8">
        <v>1163</v>
      </c>
      <c r="V130" s="8">
        <v>1189</v>
      </c>
      <c r="W130" s="8">
        <v>1026</v>
      </c>
      <c r="X130" s="8">
        <v>1245</v>
      </c>
      <c r="Y130" s="8">
        <v>1292</v>
      </c>
      <c r="Z130" s="34">
        <v>1312</v>
      </c>
      <c r="AA130" s="23">
        <f t="shared" si="135"/>
        <v>1026</v>
      </c>
      <c r="AB130" s="23">
        <f t="shared" si="136"/>
        <v>1645</v>
      </c>
      <c r="AC130" s="23">
        <f t="shared" si="137"/>
        <v>1309.5</v>
      </c>
      <c r="AD130" s="9">
        <v>30621</v>
      </c>
      <c r="AE130" s="10">
        <v>30.620999999999999</v>
      </c>
    </row>
    <row r="131" spans="1:31" ht="48.75" customHeight="1" x14ac:dyDescent="0.25">
      <c r="A131" s="39"/>
      <c r="B131" s="29" t="s">
        <v>8</v>
      </c>
      <c r="C131" s="8">
        <v>873</v>
      </c>
      <c r="D131" s="8">
        <v>866</v>
      </c>
      <c r="E131" s="8">
        <v>867</v>
      </c>
      <c r="F131" s="8">
        <v>773</v>
      </c>
      <c r="G131" s="8">
        <v>1065</v>
      </c>
      <c r="H131" s="8">
        <v>1070</v>
      </c>
      <c r="I131" s="8">
        <v>1160</v>
      </c>
      <c r="J131" s="8">
        <v>1187</v>
      </c>
      <c r="K131" s="8">
        <v>1425</v>
      </c>
      <c r="L131" s="8">
        <v>1674</v>
      </c>
      <c r="M131" s="8">
        <v>1539</v>
      </c>
      <c r="N131" s="8">
        <v>1570</v>
      </c>
      <c r="O131" s="8">
        <v>1708</v>
      </c>
      <c r="P131" s="8">
        <v>1635</v>
      </c>
      <c r="Q131" s="8">
        <v>1574</v>
      </c>
      <c r="R131" s="8">
        <v>1520</v>
      </c>
      <c r="S131" s="8">
        <v>1173</v>
      </c>
      <c r="T131" s="35">
        <v>1100</v>
      </c>
      <c r="U131" s="35">
        <v>1140</v>
      </c>
      <c r="V131" s="35">
        <v>1062</v>
      </c>
      <c r="W131" s="35">
        <v>941</v>
      </c>
      <c r="X131" s="35">
        <v>883</v>
      </c>
      <c r="Y131" s="35">
        <v>848</v>
      </c>
      <c r="Z131" s="34">
        <v>824</v>
      </c>
      <c r="AA131" s="23">
        <f t="shared" si="135"/>
        <v>773</v>
      </c>
      <c r="AB131" s="23">
        <f t="shared" si="136"/>
        <v>1708</v>
      </c>
      <c r="AC131" s="23">
        <f t="shared" si="137"/>
        <v>1186.5416666666667</v>
      </c>
      <c r="AD131" s="9">
        <v>27778</v>
      </c>
      <c r="AE131" s="10">
        <v>27.777999999999999</v>
      </c>
    </row>
    <row r="132" spans="1:31" ht="48.75" customHeight="1" x14ac:dyDescent="0.25">
      <c r="A132" s="39"/>
      <c r="B132" s="28" t="s">
        <v>9</v>
      </c>
      <c r="C132" s="35">
        <v>-261</v>
      </c>
      <c r="D132" s="35">
        <v>-222</v>
      </c>
      <c r="E132" s="35">
        <v>-265</v>
      </c>
      <c r="F132" s="34">
        <v>-344</v>
      </c>
      <c r="G132" s="34">
        <v>-87</v>
      </c>
      <c r="H132" s="34">
        <v>-101</v>
      </c>
      <c r="I132" s="34">
        <v>-45</v>
      </c>
      <c r="J132" s="34">
        <v>-61</v>
      </c>
      <c r="K132" s="34">
        <v>49</v>
      </c>
      <c r="L132" s="34">
        <v>87</v>
      </c>
      <c r="M132" s="34">
        <v>-31</v>
      </c>
      <c r="N132" s="34">
        <v>-75</v>
      </c>
      <c r="O132" s="34">
        <v>117</v>
      </c>
      <c r="P132" s="34">
        <v>65</v>
      </c>
      <c r="Q132" s="34">
        <v>-7</v>
      </c>
      <c r="R132" s="34">
        <v>-40</v>
      </c>
      <c r="S132" s="34">
        <v>-234</v>
      </c>
      <c r="T132" s="35">
        <v>33</v>
      </c>
      <c r="U132" s="35">
        <v>-23</v>
      </c>
      <c r="V132" s="35">
        <v>-127</v>
      </c>
      <c r="W132" s="35">
        <v>-85</v>
      </c>
      <c r="X132" s="35">
        <v>-362</v>
      </c>
      <c r="Y132" s="35">
        <v>-444</v>
      </c>
      <c r="Z132" s="34">
        <v>-488</v>
      </c>
      <c r="AA132" s="23">
        <f t="shared" si="135"/>
        <v>-488</v>
      </c>
      <c r="AB132" s="23">
        <f t="shared" si="136"/>
        <v>117</v>
      </c>
      <c r="AC132" s="23">
        <f t="shared" si="137"/>
        <v>-122.95833333333333</v>
      </c>
      <c r="AD132" s="9">
        <v>-2969</v>
      </c>
      <c r="AE132" s="10">
        <v>-2.9689999999999999</v>
      </c>
    </row>
    <row r="133" spans="1:31" ht="48.75" customHeight="1" x14ac:dyDescent="0.25">
      <c r="A133" s="38" t="s">
        <v>33</v>
      </c>
      <c r="B133" s="25" t="s">
        <v>0</v>
      </c>
      <c r="C133" s="4">
        <v>4.1666666666666664E-2</v>
      </c>
      <c r="D133" s="4">
        <v>8.3333333333333329E-2</v>
      </c>
      <c r="E133" s="4">
        <v>0.125</v>
      </c>
      <c r="F133" s="4">
        <v>0.16666666666666666</v>
      </c>
      <c r="G133" s="4">
        <v>0.20833333333333334</v>
      </c>
      <c r="H133" s="4">
        <v>0.25</v>
      </c>
      <c r="I133" s="4">
        <v>0.29166666666666669</v>
      </c>
      <c r="J133" s="4">
        <v>0.33333333333333331</v>
      </c>
      <c r="K133" s="4">
        <v>0.375</v>
      </c>
      <c r="L133" s="4">
        <v>0.41666666666666669</v>
      </c>
      <c r="M133" s="4">
        <v>0.45833333333333331</v>
      </c>
      <c r="N133" s="4">
        <v>0.5</v>
      </c>
      <c r="O133" s="4">
        <v>0.54166666666666663</v>
      </c>
      <c r="P133" s="4">
        <v>0.58333333333333337</v>
      </c>
      <c r="Q133" s="4">
        <v>0.625</v>
      </c>
      <c r="R133" s="4">
        <v>0.66666666666666663</v>
      </c>
      <c r="S133" s="4">
        <v>0.70833333333333337</v>
      </c>
      <c r="T133" s="4">
        <v>0.75</v>
      </c>
      <c r="U133" s="4">
        <v>0.79166666666666663</v>
      </c>
      <c r="V133" s="4">
        <v>0.83333333333333337</v>
      </c>
      <c r="W133" s="4">
        <v>0.875</v>
      </c>
      <c r="X133" s="4">
        <v>0.91666666666666663</v>
      </c>
      <c r="Y133" s="4">
        <v>0.95833333333333337</v>
      </c>
      <c r="Z133" s="4" t="s">
        <v>1</v>
      </c>
      <c r="AA133" s="23" t="s">
        <v>2</v>
      </c>
      <c r="AB133" s="23" t="s">
        <v>3</v>
      </c>
      <c r="AC133" s="9" t="s">
        <v>4</v>
      </c>
      <c r="AD133" s="9" t="s">
        <v>5</v>
      </c>
      <c r="AE133" s="10">
        <v>2.0099999999999998</v>
      </c>
    </row>
    <row r="134" spans="1:31" ht="48.75" customHeight="1" x14ac:dyDescent="0.25">
      <c r="A134" s="39"/>
      <c r="B134" s="29" t="s">
        <v>6</v>
      </c>
      <c r="C134" s="8">
        <v>1482</v>
      </c>
      <c r="D134" s="8">
        <v>1451</v>
      </c>
      <c r="E134" s="8">
        <v>1445</v>
      </c>
      <c r="F134" s="8">
        <v>1586</v>
      </c>
      <c r="G134" s="8">
        <v>1586</v>
      </c>
      <c r="H134" s="8">
        <v>1595</v>
      </c>
      <c r="I134" s="8">
        <v>1652</v>
      </c>
      <c r="J134" s="8">
        <v>1742</v>
      </c>
      <c r="K134" s="8">
        <v>2202</v>
      </c>
      <c r="L134" s="8">
        <v>2233</v>
      </c>
      <c r="M134" s="8">
        <v>2196</v>
      </c>
      <c r="N134" s="8">
        <v>2245</v>
      </c>
      <c r="O134" s="8">
        <v>2208</v>
      </c>
      <c r="P134" s="8">
        <v>2249</v>
      </c>
      <c r="Q134" s="8">
        <v>2206</v>
      </c>
      <c r="R134" s="8">
        <v>1773</v>
      </c>
      <c r="S134" s="8">
        <v>1836</v>
      </c>
      <c r="T134" s="8">
        <v>1751</v>
      </c>
      <c r="U134" s="8">
        <v>1584</v>
      </c>
      <c r="V134" s="8">
        <v>1594</v>
      </c>
      <c r="W134" s="8">
        <v>1542</v>
      </c>
      <c r="X134" s="8">
        <v>1525</v>
      </c>
      <c r="Y134" s="8">
        <v>1525</v>
      </c>
      <c r="Z134" s="34">
        <v>1518</v>
      </c>
      <c r="AA134" s="23">
        <f t="shared" ref="AA134:AA137" si="138">MIN(C134:Z134)</f>
        <v>1445</v>
      </c>
      <c r="AB134" s="23">
        <f t="shared" ref="AB134:AB137" si="139">MAX(C134:Z134)</f>
        <v>2249</v>
      </c>
      <c r="AC134" s="23">
        <f t="shared" ref="AC134:AC137" si="140">AVERAGE(C134:Z134)</f>
        <v>1780.25</v>
      </c>
      <c r="AD134" s="9">
        <v>40551</v>
      </c>
      <c r="AE134" s="10">
        <v>40.551000000000002</v>
      </c>
    </row>
    <row r="135" spans="1:31" ht="48.75" customHeight="1" x14ac:dyDescent="0.25">
      <c r="A135" s="39"/>
      <c r="B135" s="29" t="s">
        <v>7</v>
      </c>
      <c r="C135" s="8">
        <v>1407</v>
      </c>
      <c r="D135" s="8">
        <v>1326</v>
      </c>
      <c r="E135" s="8">
        <v>1300</v>
      </c>
      <c r="F135" s="8">
        <v>1214</v>
      </c>
      <c r="G135" s="8">
        <v>1291</v>
      </c>
      <c r="H135" s="8">
        <v>1218</v>
      </c>
      <c r="I135" s="8">
        <v>1161</v>
      </c>
      <c r="J135" s="8">
        <v>1280</v>
      </c>
      <c r="K135" s="8">
        <v>1375</v>
      </c>
      <c r="L135" s="8">
        <v>1600</v>
      </c>
      <c r="M135" s="8">
        <v>1654</v>
      </c>
      <c r="N135" s="8">
        <v>1578</v>
      </c>
      <c r="O135" s="8">
        <v>1543</v>
      </c>
      <c r="P135" s="8">
        <v>1570</v>
      </c>
      <c r="Q135" s="8">
        <v>1566</v>
      </c>
      <c r="R135" s="8">
        <v>1514</v>
      </c>
      <c r="S135" s="8">
        <v>1342</v>
      </c>
      <c r="T135" s="8">
        <v>1190</v>
      </c>
      <c r="U135" s="8">
        <v>1197</v>
      </c>
      <c r="V135" s="8">
        <v>1199</v>
      </c>
      <c r="W135" s="8">
        <v>1208</v>
      </c>
      <c r="X135" s="8">
        <v>1273</v>
      </c>
      <c r="Y135" s="8">
        <v>1206</v>
      </c>
      <c r="Z135" s="34">
        <v>1155</v>
      </c>
      <c r="AA135" s="23">
        <f t="shared" si="138"/>
        <v>1155</v>
      </c>
      <c r="AB135" s="23">
        <f t="shared" si="139"/>
        <v>1654</v>
      </c>
      <c r="AC135" s="23">
        <f t="shared" si="140"/>
        <v>1348.625</v>
      </c>
      <c r="AD135" s="9">
        <v>30621</v>
      </c>
      <c r="AE135" s="10">
        <v>30.620999999999999</v>
      </c>
    </row>
    <row r="136" spans="1:31" ht="48.75" customHeight="1" x14ac:dyDescent="0.25">
      <c r="A136" s="39"/>
      <c r="B136" s="29" t="s">
        <v>8</v>
      </c>
      <c r="C136" s="8">
        <v>802</v>
      </c>
      <c r="D136" s="8">
        <v>839</v>
      </c>
      <c r="E136" s="8">
        <v>819</v>
      </c>
      <c r="F136" s="8">
        <v>903</v>
      </c>
      <c r="G136" s="8">
        <v>980</v>
      </c>
      <c r="H136" s="8">
        <v>1175</v>
      </c>
      <c r="I136" s="8">
        <v>1240</v>
      </c>
      <c r="J136" s="8">
        <v>1231</v>
      </c>
      <c r="K136" s="8">
        <v>1405</v>
      </c>
      <c r="L136" s="8">
        <v>1655</v>
      </c>
      <c r="M136" s="8">
        <v>1635</v>
      </c>
      <c r="N136" s="8">
        <v>1641</v>
      </c>
      <c r="O136" s="8">
        <v>1522</v>
      </c>
      <c r="P136" s="8">
        <v>1548</v>
      </c>
      <c r="Q136" s="8">
        <v>1653</v>
      </c>
      <c r="R136" s="8">
        <v>1518</v>
      </c>
      <c r="S136" s="8">
        <v>1285</v>
      </c>
      <c r="T136" s="35">
        <v>1193</v>
      </c>
      <c r="U136" s="35">
        <v>1100</v>
      </c>
      <c r="V136" s="35">
        <v>1065</v>
      </c>
      <c r="W136" s="35">
        <v>1005</v>
      </c>
      <c r="X136" s="35">
        <v>967</v>
      </c>
      <c r="Y136" s="35">
        <v>894</v>
      </c>
      <c r="Z136" s="34">
        <v>838</v>
      </c>
      <c r="AA136" s="23">
        <f t="shared" si="138"/>
        <v>802</v>
      </c>
      <c r="AB136" s="23">
        <f t="shared" si="139"/>
        <v>1655</v>
      </c>
      <c r="AC136" s="23">
        <f t="shared" si="140"/>
        <v>1204.7083333333333</v>
      </c>
      <c r="AD136" s="9">
        <v>27778</v>
      </c>
      <c r="AE136" s="10">
        <v>27.777999999999999</v>
      </c>
    </row>
    <row r="137" spans="1:31" ht="48.75" customHeight="1" x14ac:dyDescent="0.25">
      <c r="A137" s="39"/>
      <c r="B137" s="28" t="s">
        <v>9</v>
      </c>
      <c r="C137" s="35">
        <v>-605</v>
      </c>
      <c r="D137" s="35">
        <v>-487</v>
      </c>
      <c r="E137" s="35">
        <v>-481</v>
      </c>
      <c r="F137" s="34">
        <v>-311</v>
      </c>
      <c r="G137" s="34">
        <v>-311</v>
      </c>
      <c r="H137" s="34">
        <v>-43</v>
      </c>
      <c r="I137" s="34">
        <v>79</v>
      </c>
      <c r="J137" s="34">
        <v>-49</v>
      </c>
      <c r="K137" s="34">
        <v>30</v>
      </c>
      <c r="L137" s="34">
        <v>55</v>
      </c>
      <c r="M137" s="34">
        <v>-19</v>
      </c>
      <c r="N137" s="34">
        <v>63</v>
      </c>
      <c r="O137" s="34">
        <v>-21</v>
      </c>
      <c r="P137" s="34">
        <v>-22</v>
      </c>
      <c r="Q137" s="34">
        <v>87</v>
      </c>
      <c r="R137" s="34">
        <v>4</v>
      </c>
      <c r="S137" s="34">
        <v>-57</v>
      </c>
      <c r="T137" s="35">
        <v>3</v>
      </c>
      <c r="U137" s="35">
        <v>-97</v>
      </c>
      <c r="V137" s="35">
        <v>-134</v>
      </c>
      <c r="W137" s="35">
        <v>-203</v>
      </c>
      <c r="X137" s="35">
        <v>-306</v>
      </c>
      <c r="Y137" s="35">
        <v>-312</v>
      </c>
      <c r="Z137" s="34">
        <v>-317</v>
      </c>
      <c r="AA137" s="23">
        <f t="shared" si="138"/>
        <v>-605</v>
      </c>
      <c r="AB137" s="23">
        <f t="shared" si="139"/>
        <v>87</v>
      </c>
      <c r="AC137" s="23">
        <f t="shared" si="140"/>
        <v>-143.91666666666666</v>
      </c>
      <c r="AD137" s="9">
        <v>-2969</v>
      </c>
      <c r="AE137" s="10">
        <v>-2.9689999999999999</v>
      </c>
    </row>
    <row r="138" spans="1:31" ht="48.75" customHeight="1" x14ac:dyDescent="0.25">
      <c r="A138" s="38" t="s">
        <v>34</v>
      </c>
      <c r="B138" s="25" t="s">
        <v>0</v>
      </c>
      <c r="C138" s="4">
        <v>4.1666666666666664E-2</v>
      </c>
      <c r="D138" s="4">
        <v>8.3333333333333329E-2</v>
      </c>
      <c r="E138" s="4">
        <v>0.125</v>
      </c>
      <c r="F138" s="4">
        <v>0.16666666666666666</v>
      </c>
      <c r="G138" s="4">
        <v>0.20833333333333334</v>
      </c>
      <c r="H138" s="4">
        <v>0.25</v>
      </c>
      <c r="I138" s="4">
        <v>0.29166666666666669</v>
      </c>
      <c r="J138" s="4">
        <v>0.33333333333333331</v>
      </c>
      <c r="K138" s="4">
        <v>0.375</v>
      </c>
      <c r="L138" s="4">
        <v>0.41666666666666669</v>
      </c>
      <c r="M138" s="4">
        <v>0.45833333333333331</v>
      </c>
      <c r="N138" s="4">
        <v>0.5</v>
      </c>
      <c r="O138" s="4">
        <v>0.54166666666666663</v>
      </c>
      <c r="P138" s="4">
        <v>0.58333333333333337</v>
      </c>
      <c r="Q138" s="4">
        <v>0.625</v>
      </c>
      <c r="R138" s="4">
        <v>0.66666666666666663</v>
      </c>
      <c r="S138" s="4">
        <v>0.70833333333333337</v>
      </c>
      <c r="T138" s="4">
        <v>0.75</v>
      </c>
      <c r="U138" s="4">
        <v>0.79166666666666663</v>
      </c>
      <c r="V138" s="4">
        <v>0.83333333333333337</v>
      </c>
      <c r="W138" s="4">
        <v>0.875</v>
      </c>
      <c r="X138" s="4">
        <v>0.91666666666666663</v>
      </c>
      <c r="Y138" s="4">
        <v>0.95833333333333337</v>
      </c>
      <c r="Z138" s="4" t="s">
        <v>1</v>
      </c>
      <c r="AA138" s="23" t="s">
        <v>2</v>
      </c>
      <c r="AB138" s="23" t="s">
        <v>3</v>
      </c>
      <c r="AC138" s="9" t="s">
        <v>4</v>
      </c>
      <c r="AD138" s="9" t="s">
        <v>5</v>
      </c>
      <c r="AE138" s="10">
        <v>2.0099999999999998</v>
      </c>
    </row>
    <row r="139" spans="1:31" ht="48.75" customHeight="1" x14ac:dyDescent="0.25">
      <c r="A139" s="39"/>
      <c r="B139" s="29" t="s">
        <v>6</v>
      </c>
      <c r="C139" s="8">
        <v>1482</v>
      </c>
      <c r="D139" s="8">
        <v>1451</v>
      </c>
      <c r="E139" s="8">
        <v>1445</v>
      </c>
      <c r="F139" s="8">
        <v>1586</v>
      </c>
      <c r="G139" s="8">
        <v>1586</v>
      </c>
      <c r="H139" s="8">
        <v>1595</v>
      </c>
      <c r="I139" s="8">
        <v>1742</v>
      </c>
      <c r="J139" s="8">
        <v>2077</v>
      </c>
      <c r="K139" s="8">
        <v>2202</v>
      </c>
      <c r="L139" s="8">
        <v>2233</v>
      </c>
      <c r="M139" s="8">
        <v>2196</v>
      </c>
      <c r="N139" s="8">
        <v>2245</v>
      </c>
      <c r="O139" s="8">
        <v>2208</v>
      </c>
      <c r="P139" s="8">
        <v>2249</v>
      </c>
      <c r="Q139" s="8">
        <v>2206</v>
      </c>
      <c r="R139" s="8">
        <v>1773</v>
      </c>
      <c r="S139" s="8">
        <v>1836</v>
      </c>
      <c r="T139" s="8">
        <v>1751</v>
      </c>
      <c r="U139" s="8">
        <v>1584</v>
      </c>
      <c r="V139" s="8">
        <v>1594</v>
      </c>
      <c r="W139" s="8">
        <v>1542</v>
      </c>
      <c r="X139" s="8">
        <v>1525</v>
      </c>
      <c r="Y139" s="8">
        <v>1518</v>
      </c>
      <c r="Z139" s="34">
        <v>1482</v>
      </c>
      <c r="AA139" s="23">
        <f t="shared" ref="AA139:AA142" si="141">MIN(C139:Z139)</f>
        <v>1445</v>
      </c>
      <c r="AB139" s="23">
        <f t="shared" ref="AB139:AB142" si="142">MAX(C139:Z139)</f>
        <v>2249</v>
      </c>
      <c r="AC139" s="23">
        <f t="shared" ref="AC139:AC142" si="143">AVERAGE(C139:Z139)</f>
        <v>1796.1666666666667</v>
      </c>
      <c r="AD139" s="9">
        <v>40551</v>
      </c>
      <c r="AE139" s="10">
        <v>40.551000000000002</v>
      </c>
    </row>
    <row r="140" spans="1:31" ht="48.75" customHeight="1" x14ac:dyDescent="0.25">
      <c r="A140" s="39"/>
      <c r="B140" s="29" t="s">
        <v>7</v>
      </c>
      <c r="C140" s="8">
        <v>1155</v>
      </c>
      <c r="D140" s="8">
        <v>1160</v>
      </c>
      <c r="E140" s="8">
        <v>1059</v>
      </c>
      <c r="F140" s="8">
        <v>1089</v>
      </c>
      <c r="G140" s="8">
        <v>1143</v>
      </c>
      <c r="H140" s="8">
        <v>1199</v>
      </c>
      <c r="I140" s="8">
        <v>1220</v>
      </c>
      <c r="J140" s="8">
        <v>1328</v>
      </c>
      <c r="K140" s="8">
        <v>1359</v>
      </c>
      <c r="L140" s="8">
        <v>1471</v>
      </c>
      <c r="M140" s="8">
        <v>1515</v>
      </c>
      <c r="N140" s="8">
        <v>1504</v>
      </c>
      <c r="O140" s="8">
        <v>1484</v>
      </c>
      <c r="P140" s="8">
        <v>1482</v>
      </c>
      <c r="Q140" s="8">
        <v>1419</v>
      </c>
      <c r="R140" s="8">
        <v>1418</v>
      </c>
      <c r="S140" s="8">
        <v>1221</v>
      </c>
      <c r="T140" s="8">
        <v>890</v>
      </c>
      <c r="U140" s="8">
        <v>935</v>
      </c>
      <c r="V140" s="8">
        <v>987</v>
      </c>
      <c r="W140" s="8">
        <v>1052</v>
      </c>
      <c r="X140" s="8">
        <v>1071</v>
      </c>
      <c r="Y140" s="8">
        <v>1245</v>
      </c>
      <c r="Z140" s="34">
        <v>1258</v>
      </c>
      <c r="AA140" s="23">
        <f t="shared" si="141"/>
        <v>890</v>
      </c>
      <c r="AB140" s="23">
        <f t="shared" si="142"/>
        <v>1515</v>
      </c>
      <c r="AC140" s="23">
        <f t="shared" si="143"/>
        <v>1236</v>
      </c>
      <c r="AD140" s="9">
        <v>30621</v>
      </c>
      <c r="AE140" s="10">
        <v>30.620999999999999</v>
      </c>
    </row>
    <row r="141" spans="1:31" ht="48.75" customHeight="1" x14ac:dyDescent="0.25">
      <c r="A141" s="39"/>
      <c r="B141" s="29" t="s">
        <v>8</v>
      </c>
      <c r="C141" s="8">
        <v>831</v>
      </c>
      <c r="D141" s="8">
        <v>857</v>
      </c>
      <c r="E141" s="8">
        <v>902</v>
      </c>
      <c r="F141" s="8">
        <v>1002</v>
      </c>
      <c r="G141" s="8">
        <v>1111</v>
      </c>
      <c r="H141" s="8">
        <v>1229</v>
      </c>
      <c r="I141" s="8">
        <v>1337</v>
      </c>
      <c r="J141" s="8">
        <v>1368</v>
      </c>
      <c r="K141" s="8">
        <v>1371</v>
      </c>
      <c r="L141" s="8">
        <v>1568</v>
      </c>
      <c r="M141" s="8">
        <v>1569</v>
      </c>
      <c r="N141" s="8">
        <v>1566</v>
      </c>
      <c r="O141" s="8">
        <v>1621</v>
      </c>
      <c r="P141" s="8">
        <v>1570</v>
      </c>
      <c r="Q141" s="8">
        <v>1524</v>
      </c>
      <c r="R141" s="8">
        <v>1477</v>
      </c>
      <c r="S141" s="8">
        <v>1292</v>
      </c>
      <c r="T141" s="35">
        <v>1093</v>
      </c>
      <c r="U141" s="35">
        <v>1096</v>
      </c>
      <c r="V141" s="35">
        <v>1052</v>
      </c>
      <c r="W141" s="35">
        <v>922</v>
      </c>
      <c r="X141" s="35">
        <v>840</v>
      </c>
      <c r="Y141" s="35">
        <v>814</v>
      </c>
      <c r="Z141" s="34">
        <v>790</v>
      </c>
      <c r="AA141" s="23">
        <f t="shared" si="141"/>
        <v>790</v>
      </c>
      <c r="AB141" s="23">
        <f t="shared" si="142"/>
        <v>1621</v>
      </c>
      <c r="AC141" s="23">
        <f t="shared" si="143"/>
        <v>1200.0833333333333</v>
      </c>
      <c r="AD141" s="9">
        <v>27778</v>
      </c>
      <c r="AE141" s="10">
        <v>27.777999999999999</v>
      </c>
    </row>
    <row r="142" spans="1:31" ht="48.75" customHeight="1" x14ac:dyDescent="0.25">
      <c r="A142" s="39"/>
      <c r="B142" s="28" t="s">
        <v>9</v>
      </c>
      <c r="C142" s="35">
        <v>-324</v>
      </c>
      <c r="D142" s="35">
        <v>-303</v>
      </c>
      <c r="E142" s="35">
        <v>-157</v>
      </c>
      <c r="F142" s="34">
        <v>-87</v>
      </c>
      <c r="G142" s="34">
        <v>-32</v>
      </c>
      <c r="H142" s="34">
        <v>30</v>
      </c>
      <c r="I142" s="34">
        <v>117</v>
      </c>
      <c r="J142" s="34">
        <v>40</v>
      </c>
      <c r="K142" s="34">
        <v>12</v>
      </c>
      <c r="L142" s="34">
        <v>97</v>
      </c>
      <c r="M142" s="34">
        <v>54</v>
      </c>
      <c r="N142" s="34">
        <v>62</v>
      </c>
      <c r="O142" s="34">
        <v>137</v>
      </c>
      <c r="P142" s="34">
        <v>88</v>
      </c>
      <c r="Q142" s="34">
        <v>105</v>
      </c>
      <c r="R142" s="34">
        <v>59</v>
      </c>
      <c r="S142" s="34">
        <v>71</v>
      </c>
      <c r="T142" s="35">
        <v>203</v>
      </c>
      <c r="U142" s="35">
        <v>161</v>
      </c>
      <c r="V142" s="35">
        <v>65</v>
      </c>
      <c r="W142" s="35">
        <v>-130</v>
      </c>
      <c r="X142" s="35">
        <v>-231</v>
      </c>
      <c r="Y142" s="35">
        <v>-431</v>
      </c>
      <c r="Z142" s="34">
        <v>-468</v>
      </c>
      <c r="AA142" s="23">
        <f t="shared" si="141"/>
        <v>-468</v>
      </c>
      <c r="AB142" s="23">
        <f t="shared" si="142"/>
        <v>203</v>
      </c>
      <c r="AC142" s="23">
        <f t="shared" si="143"/>
        <v>-35.916666666666664</v>
      </c>
      <c r="AD142" s="9">
        <v>-2969</v>
      </c>
      <c r="AE142" s="10">
        <v>-2.9689999999999999</v>
      </c>
    </row>
    <row r="143" spans="1:31" ht="57" customHeight="1" x14ac:dyDescent="0.25">
      <c r="A143" s="38" t="s">
        <v>35</v>
      </c>
      <c r="B143" s="25" t="s">
        <v>0</v>
      </c>
      <c r="C143" s="4">
        <v>4.1666666666666664E-2</v>
      </c>
      <c r="D143" s="4">
        <v>8.3333333333333329E-2</v>
      </c>
      <c r="E143" s="4">
        <v>0.125</v>
      </c>
      <c r="F143" s="4">
        <v>0.16666666666666666</v>
      </c>
      <c r="G143" s="4">
        <v>0.20833333333333334</v>
      </c>
      <c r="H143" s="4">
        <v>0.25</v>
      </c>
      <c r="I143" s="4">
        <v>0.29166666666666669</v>
      </c>
      <c r="J143" s="4">
        <v>0.33333333333333331</v>
      </c>
      <c r="K143" s="4">
        <v>0.375</v>
      </c>
      <c r="L143" s="4">
        <v>0.41666666666666669</v>
      </c>
      <c r="M143" s="4">
        <v>0.45833333333333331</v>
      </c>
      <c r="N143" s="4">
        <v>0.5</v>
      </c>
      <c r="O143" s="4">
        <v>0.54166666666666663</v>
      </c>
      <c r="P143" s="4">
        <v>0.58333333333333337</v>
      </c>
      <c r="Q143" s="4">
        <v>0.625</v>
      </c>
      <c r="R143" s="4">
        <v>0.66666666666666663</v>
      </c>
      <c r="S143" s="4">
        <v>0.70833333333333337</v>
      </c>
      <c r="T143" s="4">
        <v>0.75</v>
      </c>
      <c r="U143" s="4">
        <v>0.79166666666666663</v>
      </c>
      <c r="V143" s="4">
        <v>0.83333333333333337</v>
      </c>
      <c r="W143" s="4">
        <v>0.875</v>
      </c>
      <c r="X143" s="4">
        <v>0.91666666666666663</v>
      </c>
      <c r="Y143" s="4">
        <v>0.95833333333333337</v>
      </c>
      <c r="Z143" s="4" t="s">
        <v>1</v>
      </c>
      <c r="AA143" s="23" t="s">
        <v>2</v>
      </c>
      <c r="AB143" s="23" t="s">
        <v>3</v>
      </c>
      <c r="AC143" s="9" t="s">
        <v>4</v>
      </c>
      <c r="AD143" s="9" t="s">
        <v>5</v>
      </c>
      <c r="AE143" s="10">
        <v>2.0099999999999998</v>
      </c>
    </row>
    <row r="144" spans="1:31" ht="57" customHeight="1" x14ac:dyDescent="0.25">
      <c r="A144" s="39"/>
      <c r="B144" s="29" t="s">
        <v>6</v>
      </c>
      <c r="C144" s="8">
        <v>1482</v>
      </c>
      <c r="D144" s="8">
        <v>1451</v>
      </c>
      <c r="E144" s="8">
        <v>1477</v>
      </c>
      <c r="F144" s="8">
        <v>1477</v>
      </c>
      <c r="G144" s="8">
        <v>1595</v>
      </c>
      <c r="H144" s="8">
        <v>1652</v>
      </c>
      <c r="I144" s="8">
        <v>1742</v>
      </c>
      <c r="J144" s="8">
        <v>2077</v>
      </c>
      <c r="K144" s="8">
        <v>2202</v>
      </c>
      <c r="L144" s="8">
        <v>2233</v>
      </c>
      <c r="M144" s="8">
        <v>2196</v>
      </c>
      <c r="N144" s="8">
        <v>2245</v>
      </c>
      <c r="O144" s="8">
        <v>2208</v>
      </c>
      <c r="P144" s="8">
        <v>2249</v>
      </c>
      <c r="Q144" s="8">
        <v>2206</v>
      </c>
      <c r="R144" s="8">
        <v>1773</v>
      </c>
      <c r="S144" s="8">
        <v>1836</v>
      </c>
      <c r="T144" s="8">
        <v>1751</v>
      </c>
      <c r="U144" s="8">
        <v>1584</v>
      </c>
      <c r="V144" s="8">
        <v>1594</v>
      </c>
      <c r="W144" s="8">
        <v>1542</v>
      </c>
      <c r="X144" s="8">
        <v>1525</v>
      </c>
      <c r="Y144" s="8">
        <v>1518</v>
      </c>
      <c r="Z144" s="34">
        <v>1461</v>
      </c>
      <c r="AA144" s="23">
        <f t="shared" ref="AA144:AA147" si="144">MIN(C144:Z144)</f>
        <v>1451</v>
      </c>
      <c r="AB144" s="23">
        <f t="shared" ref="AB144:AB147" si="145">MAX(C144:Z144)</f>
        <v>2249</v>
      </c>
      <c r="AC144" s="23">
        <f t="shared" ref="AC144:AC147" si="146">AVERAGE(C144:Z144)</f>
        <v>1794.8333333333333</v>
      </c>
      <c r="AD144" s="9">
        <v>40551</v>
      </c>
      <c r="AE144" s="10">
        <v>40.551000000000002</v>
      </c>
    </row>
    <row r="145" spans="1:31" ht="57" customHeight="1" x14ac:dyDescent="0.25">
      <c r="A145" s="39"/>
      <c r="B145" s="29" t="s">
        <v>7</v>
      </c>
      <c r="C145" s="8">
        <v>1229</v>
      </c>
      <c r="D145" s="8">
        <v>1110</v>
      </c>
      <c r="E145" s="8">
        <v>1066</v>
      </c>
      <c r="F145" s="8">
        <v>1027</v>
      </c>
      <c r="G145" s="8">
        <v>1029</v>
      </c>
      <c r="H145" s="8">
        <v>1057</v>
      </c>
      <c r="I145" s="8">
        <v>1069</v>
      </c>
      <c r="J145" s="8">
        <v>1247</v>
      </c>
      <c r="K145" s="8">
        <v>1390</v>
      </c>
      <c r="L145" s="8">
        <v>1507</v>
      </c>
      <c r="M145" s="8">
        <v>1545</v>
      </c>
      <c r="N145" s="8">
        <v>1536</v>
      </c>
      <c r="O145" s="8">
        <v>1542</v>
      </c>
      <c r="P145" s="8">
        <v>1486</v>
      </c>
      <c r="Q145" s="8">
        <v>1489</v>
      </c>
      <c r="R145" s="8">
        <v>1385</v>
      </c>
      <c r="S145" s="8">
        <v>1223</v>
      </c>
      <c r="T145" s="8">
        <v>1007</v>
      </c>
      <c r="U145" s="8">
        <v>1058</v>
      </c>
      <c r="V145" s="8">
        <v>1038</v>
      </c>
      <c r="W145" s="8">
        <v>1011</v>
      </c>
      <c r="X145" s="8">
        <v>984</v>
      </c>
      <c r="Y145" s="8">
        <v>1158</v>
      </c>
      <c r="Z145" s="34">
        <v>1129</v>
      </c>
      <c r="AA145" s="23">
        <f t="shared" si="144"/>
        <v>984</v>
      </c>
      <c r="AB145" s="23">
        <f t="shared" si="145"/>
        <v>1545</v>
      </c>
      <c r="AC145" s="23">
        <f t="shared" si="146"/>
        <v>1221.75</v>
      </c>
      <c r="AD145" s="9">
        <v>30621</v>
      </c>
      <c r="AE145" s="10">
        <v>30.620999999999999</v>
      </c>
    </row>
    <row r="146" spans="1:31" ht="57" customHeight="1" x14ac:dyDescent="0.25">
      <c r="A146" s="39"/>
      <c r="B146" s="29" t="s">
        <v>8</v>
      </c>
      <c r="C146" s="8">
        <v>806</v>
      </c>
      <c r="D146" s="8">
        <v>788</v>
      </c>
      <c r="E146" s="8">
        <v>791</v>
      </c>
      <c r="F146" s="8">
        <v>835</v>
      </c>
      <c r="G146" s="8">
        <v>986</v>
      </c>
      <c r="H146" s="8">
        <v>1104</v>
      </c>
      <c r="I146" s="8">
        <v>1178</v>
      </c>
      <c r="J146" s="8">
        <v>1273</v>
      </c>
      <c r="K146" s="8">
        <v>1370</v>
      </c>
      <c r="L146" s="8">
        <v>1619</v>
      </c>
      <c r="M146" s="8">
        <v>1688</v>
      </c>
      <c r="N146" s="8">
        <v>1622</v>
      </c>
      <c r="O146" s="8">
        <v>1661</v>
      </c>
      <c r="P146" s="8">
        <v>1556</v>
      </c>
      <c r="Q146" s="8">
        <v>1567</v>
      </c>
      <c r="R146" s="8">
        <v>1500</v>
      </c>
      <c r="S146" s="8">
        <v>1236</v>
      </c>
      <c r="T146" s="35">
        <v>1134</v>
      </c>
      <c r="U146" s="35">
        <v>1072</v>
      </c>
      <c r="V146" s="35">
        <v>1036</v>
      </c>
      <c r="W146" s="35">
        <v>962</v>
      </c>
      <c r="X146" s="35">
        <v>894</v>
      </c>
      <c r="Y146" s="35">
        <v>898</v>
      </c>
      <c r="Z146" s="34">
        <v>875</v>
      </c>
      <c r="AA146" s="23">
        <f t="shared" si="144"/>
        <v>788</v>
      </c>
      <c r="AB146" s="23">
        <f t="shared" si="145"/>
        <v>1688</v>
      </c>
      <c r="AC146" s="23">
        <f t="shared" si="146"/>
        <v>1185.4583333333333</v>
      </c>
      <c r="AD146" s="9">
        <v>27778</v>
      </c>
      <c r="AE146" s="10">
        <v>27.777999999999999</v>
      </c>
    </row>
    <row r="147" spans="1:31" ht="57" customHeight="1" x14ac:dyDescent="0.25">
      <c r="A147" s="39"/>
      <c r="B147" s="28" t="s">
        <v>9</v>
      </c>
      <c r="C147" s="35">
        <v>-423</v>
      </c>
      <c r="D147" s="35">
        <v>-322</v>
      </c>
      <c r="E147" s="35">
        <v>-275</v>
      </c>
      <c r="F147" s="34">
        <v>-192</v>
      </c>
      <c r="G147" s="34">
        <v>-43</v>
      </c>
      <c r="H147" s="34">
        <v>47</v>
      </c>
      <c r="I147" s="34">
        <v>109</v>
      </c>
      <c r="J147" s="34">
        <v>26</v>
      </c>
      <c r="K147" s="34">
        <v>-20</v>
      </c>
      <c r="L147" s="34">
        <v>112</v>
      </c>
      <c r="M147" s="34">
        <v>143</v>
      </c>
      <c r="N147" s="34">
        <v>86</v>
      </c>
      <c r="O147" s="34">
        <v>119</v>
      </c>
      <c r="P147" s="34">
        <v>70</v>
      </c>
      <c r="Q147" s="34">
        <v>78</v>
      </c>
      <c r="R147" s="34">
        <v>115</v>
      </c>
      <c r="S147" s="34">
        <v>13</v>
      </c>
      <c r="T147" s="35">
        <v>127</v>
      </c>
      <c r="U147" s="35">
        <v>14</v>
      </c>
      <c r="V147" s="35">
        <v>-2</v>
      </c>
      <c r="W147" s="35">
        <v>-49</v>
      </c>
      <c r="X147" s="35">
        <v>-90</v>
      </c>
      <c r="Y147" s="35">
        <v>-260</v>
      </c>
      <c r="Z147" s="34">
        <v>-254</v>
      </c>
      <c r="AA147" s="23">
        <f t="shared" si="144"/>
        <v>-423</v>
      </c>
      <c r="AB147" s="23">
        <f t="shared" si="145"/>
        <v>143</v>
      </c>
      <c r="AC147" s="23">
        <f t="shared" si="146"/>
        <v>-36.291666666666664</v>
      </c>
      <c r="AD147" s="9">
        <v>-2969</v>
      </c>
      <c r="AE147" s="10">
        <v>-2.9689999999999999</v>
      </c>
    </row>
    <row r="148" spans="1:31" ht="57" customHeight="1" x14ac:dyDescent="0.25">
      <c r="A148" s="38" t="s">
        <v>41</v>
      </c>
      <c r="B148" s="25" t="s">
        <v>0</v>
      </c>
      <c r="C148" s="4">
        <v>4.1666666666666664E-2</v>
      </c>
      <c r="D148" s="4">
        <v>8.3333333333333329E-2</v>
      </c>
      <c r="E148" s="4">
        <v>0.125</v>
      </c>
      <c r="F148" s="4">
        <v>0.16666666666666666</v>
      </c>
      <c r="G148" s="4">
        <v>0.20833333333333334</v>
      </c>
      <c r="H148" s="4">
        <v>0.25</v>
      </c>
      <c r="I148" s="4">
        <v>0.29166666666666669</v>
      </c>
      <c r="J148" s="4">
        <v>0.33333333333333331</v>
      </c>
      <c r="K148" s="4">
        <v>0.375</v>
      </c>
      <c r="L148" s="4">
        <v>0.41666666666666669</v>
      </c>
      <c r="M148" s="4">
        <v>0.45833333333333331</v>
      </c>
      <c r="N148" s="4">
        <v>0.5</v>
      </c>
      <c r="O148" s="4">
        <v>0.54166666666666663</v>
      </c>
      <c r="P148" s="4">
        <v>0.58333333333333337</v>
      </c>
      <c r="Q148" s="4">
        <v>0.625</v>
      </c>
      <c r="R148" s="4">
        <v>0.66666666666666663</v>
      </c>
      <c r="S148" s="4">
        <v>0.70833333333333337</v>
      </c>
      <c r="T148" s="4">
        <v>0.75</v>
      </c>
      <c r="U148" s="4">
        <v>0.79166666666666663</v>
      </c>
      <c r="V148" s="4">
        <v>0.83333333333333337</v>
      </c>
      <c r="W148" s="4">
        <v>0.875</v>
      </c>
      <c r="X148" s="4">
        <v>0.91666666666666663</v>
      </c>
      <c r="Y148" s="4">
        <v>0.95833333333333337</v>
      </c>
      <c r="Z148" s="4" t="s">
        <v>1</v>
      </c>
      <c r="AA148" s="23" t="s">
        <v>2</v>
      </c>
      <c r="AB148" s="23" t="s">
        <v>3</v>
      </c>
      <c r="AC148" s="9" t="s">
        <v>4</v>
      </c>
      <c r="AD148" s="9" t="s">
        <v>5</v>
      </c>
      <c r="AE148" s="10">
        <v>2.0099999999999998</v>
      </c>
    </row>
    <row r="149" spans="1:31" ht="57" customHeight="1" x14ac:dyDescent="0.25">
      <c r="A149" s="39"/>
      <c r="B149" s="29" t="s">
        <v>6</v>
      </c>
      <c r="C149" s="8">
        <v>1431</v>
      </c>
      <c r="D149" s="8">
        <v>1431</v>
      </c>
      <c r="E149" s="8">
        <v>1424</v>
      </c>
      <c r="F149" s="8">
        <v>1455</v>
      </c>
      <c r="G149" s="8">
        <v>1567</v>
      </c>
      <c r="H149" s="8">
        <v>1626</v>
      </c>
      <c r="I149" s="8">
        <v>1710</v>
      </c>
      <c r="J149" s="8">
        <v>2022</v>
      </c>
      <c r="K149" s="8">
        <v>2126</v>
      </c>
      <c r="L149" s="8">
        <v>2184</v>
      </c>
      <c r="M149" s="8">
        <v>2130</v>
      </c>
      <c r="N149" s="8">
        <v>2163</v>
      </c>
      <c r="O149" s="8">
        <v>2125</v>
      </c>
      <c r="P149" s="8">
        <v>2157</v>
      </c>
      <c r="Q149" s="8">
        <v>2157</v>
      </c>
      <c r="R149" s="8">
        <v>1727</v>
      </c>
      <c r="S149" s="8">
        <v>1800</v>
      </c>
      <c r="T149" s="8">
        <v>1692</v>
      </c>
      <c r="U149" s="8">
        <v>1558</v>
      </c>
      <c r="V149" s="8">
        <v>1561</v>
      </c>
      <c r="W149" s="8">
        <v>1517</v>
      </c>
      <c r="X149" s="8">
        <v>1505</v>
      </c>
      <c r="Y149" s="8">
        <v>1498</v>
      </c>
      <c r="Z149" s="34">
        <v>1461</v>
      </c>
      <c r="AA149" s="23">
        <f t="shared" ref="AA149:AA152" si="147">MIN(C149:Z149)</f>
        <v>1424</v>
      </c>
      <c r="AB149" s="23">
        <f t="shared" ref="AB149:AB152" si="148">MAX(C149:Z149)</f>
        <v>2184</v>
      </c>
      <c r="AC149" s="23">
        <f t="shared" ref="AC149:AC152" si="149">AVERAGE(C149:Z149)</f>
        <v>1751.125</v>
      </c>
      <c r="AD149" s="9">
        <v>40551</v>
      </c>
      <c r="AE149" s="10">
        <v>40.551000000000002</v>
      </c>
    </row>
    <row r="150" spans="1:31" ht="57" customHeight="1" x14ac:dyDescent="0.25">
      <c r="A150" s="39"/>
      <c r="B150" s="29" t="s">
        <v>7</v>
      </c>
      <c r="C150" s="8">
        <v>1147</v>
      </c>
      <c r="D150" s="8">
        <v>1037</v>
      </c>
      <c r="E150" s="8">
        <v>1080</v>
      </c>
      <c r="F150" s="8">
        <v>1155</v>
      </c>
      <c r="G150" s="8">
        <v>1218</v>
      </c>
      <c r="H150" s="8">
        <v>1251</v>
      </c>
      <c r="I150" s="8">
        <v>1412</v>
      </c>
      <c r="J150" s="8">
        <v>1617</v>
      </c>
      <c r="K150" s="8">
        <v>1638</v>
      </c>
      <c r="L150" s="8">
        <v>1688</v>
      </c>
      <c r="M150" s="8">
        <v>1594</v>
      </c>
      <c r="N150" s="8">
        <v>1630</v>
      </c>
      <c r="O150" s="8">
        <v>1554</v>
      </c>
      <c r="P150" s="8">
        <v>1586</v>
      </c>
      <c r="Q150" s="8">
        <v>1633</v>
      </c>
      <c r="R150" s="8">
        <v>1547</v>
      </c>
      <c r="S150" s="8">
        <v>1413</v>
      </c>
      <c r="T150" s="8">
        <v>1216</v>
      </c>
      <c r="U150" s="8">
        <v>1194</v>
      </c>
      <c r="V150" s="8">
        <v>1218</v>
      </c>
      <c r="W150" s="8">
        <v>1192</v>
      </c>
      <c r="X150" s="8">
        <v>1463</v>
      </c>
      <c r="Y150" s="8">
        <v>1376</v>
      </c>
      <c r="Z150" s="34">
        <v>1344</v>
      </c>
      <c r="AA150" s="23">
        <f t="shared" si="147"/>
        <v>1037</v>
      </c>
      <c r="AB150" s="23">
        <f t="shared" si="148"/>
        <v>1688</v>
      </c>
      <c r="AC150" s="23">
        <f t="shared" si="149"/>
        <v>1383.4583333333333</v>
      </c>
      <c r="AD150" s="9">
        <v>30621</v>
      </c>
      <c r="AE150" s="10">
        <v>30.620999999999999</v>
      </c>
    </row>
    <row r="151" spans="1:31" ht="57" customHeight="1" x14ac:dyDescent="0.25">
      <c r="A151" s="39"/>
      <c r="B151" s="29" t="s">
        <v>8</v>
      </c>
      <c r="C151" s="8">
        <v>880</v>
      </c>
      <c r="D151" s="8">
        <v>915</v>
      </c>
      <c r="E151" s="8">
        <v>924</v>
      </c>
      <c r="F151" s="8">
        <v>926</v>
      </c>
      <c r="G151" s="8">
        <v>1091</v>
      </c>
      <c r="H151" s="8">
        <v>1206</v>
      </c>
      <c r="I151" s="8">
        <v>1307</v>
      </c>
      <c r="J151" s="8">
        <v>1272</v>
      </c>
      <c r="K151" s="8">
        <v>1292</v>
      </c>
      <c r="L151" s="8">
        <v>1522</v>
      </c>
      <c r="M151" s="8">
        <v>1532</v>
      </c>
      <c r="N151" s="8">
        <v>1593</v>
      </c>
      <c r="O151" s="8">
        <v>1620</v>
      </c>
      <c r="P151" s="8">
        <v>1597</v>
      </c>
      <c r="Q151" s="8">
        <v>1599</v>
      </c>
      <c r="R151" s="8">
        <v>1508</v>
      </c>
      <c r="S151" s="8">
        <v>1296</v>
      </c>
      <c r="T151" s="35">
        <v>1216</v>
      </c>
      <c r="U151" s="35">
        <v>1118</v>
      </c>
      <c r="V151" s="35">
        <v>1007</v>
      </c>
      <c r="W151" s="35">
        <v>992</v>
      </c>
      <c r="X151" s="35">
        <v>889</v>
      </c>
      <c r="Y151" s="35">
        <v>847</v>
      </c>
      <c r="Z151" s="34">
        <v>813</v>
      </c>
      <c r="AA151" s="23">
        <f t="shared" si="147"/>
        <v>813</v>
      </c>
      <c r="AB151" s="23">
        <f t="shared" si="148"/>
        <v>1620</v>
      </c>
      <c r="AC151" s="23">
        <f t="shared" si="149"/>
        <v>1206.75</v>
      </c>
      <c r="AD151" s="9">
        <v>27778</v>
      </c>
      <c r="AE151" s="10">
        <v>27.777999999999999</v>
      </c>
    </row>
    <row r="152" spans="1:31" ht="57" customHeight="1" x14ac:dyDescent="0.25">
      <c r="A152" s="39"/>
      <c r="B152" s="28" t="s">
        <v>9</v>
      </c>
      <c r="C152" s="35">
        <v>-267</v>
      </c>
      <c r="D152" s="35">
        <v>-122</v>
      </c>
      <c r="E152" s="35">
        <v>-156</v>
      </c>
      <c r="F152" s="34">
        <v>-229</v>
      </c>
      <c r="G152" s="34">
        <v>-127</v>
      </c>
      <c r="H152" s="34">
        <v>-45</v>
      </c>
      <c r="I152" s="34">
        <v>-105</v>
      </c>
      <c r="J152" s="34">
        <v>-345</v>
      </c>
      <c r="K152" s="34">
        <v>-346</v>
      </c>
      <c r="L152" s="34">
        <v>-166</v>
      </c>
      <c r="M152" s="34">
        <v>-62</v>
      </c>
      <c r="N152" s="34">
        <v>-37</v>
      </c>
      <c r="O152" s="34">
        <v>66</v>
      </c>
      <c r="P152" s="34">
        <v>11</v>
      </c>
      <c r="Q152" s="34">
        <v>-34</v>
      </c>
      <c r="R152" s="34">
        <v>-39</v>
      </c>
      <c r="S152" s="34">
        <v>-117</v>
      </c>
      <c r="T152" s="35">
        <v>0</v>
      </c>
      <c r="U152" s="35">
        <v>-76</v>
      </c>
      <c r="V152" s="35">
        <v>-211</v>
      </c>
      <c r="W152" s="35">
        <v>-200</v>
      </c>
      <c r="X152" s="35">
        <v>-574</v>
      </c>
      <c r="Y152" s="35">
        <v>-529</v>
      </c>
      <c r="Z152" s="34">
        <v>-531</v>
      </c>
      <c r="AA152" s="23">
        <f t="shared" si="147"/>
        <v>-574</v>
      </c>
      <c r="AB152" s="23">
        <f t="shared" si="148"/>
        <v>66</v>
      </c>
      <c r="AC152" s="23">
        <f t="shared" si="149"/>
        <v>-176.70833333333334</v>
      </c>
      <c r="AD152" s="9">
        <v>-2969</v>
      </c>
      <c r="AE152" s="10">
        <v>-2.9689999999999999</v>
      </c>
    </row>
    <row r="153" spans="1:31" ht="57" customHeight="1" x14ac:dyDescent="0.25">
      <c r="A153" s="38" t="s">
        <v>42</v>
      </c>
      <c r="B153" s="25" t="s">
        <v>0</v>
      </c>
      <c r="C153" s="4">
        <v>4.1666666666666664E-2</v>
      </c>
      <c r="D153" s="4">
        <v>8.3333333333333329E-2</v>
      </c>
      <c r="E153" s="4">
        <v>0.125</v>
      </c>
      <c r="F153" s="4">
        <v>0.16666666666666666</v>
      </c>
      <c r="G153" s="4">
        <v>0.20833333333333334</v>
      </c>
      <c r="H153" s="4">
        <v>0.25</v>
      </c>
      <c r="I153" s="4">
        <v>0.29166666666666669</v>
      </c>
      <c r="J153" s="4">
        <v>0.33333333333333331</v>
      </c>
      <c r="K153" s="4">
        <v>0.375</v>
      </c>
      <c r="L153" s="4">
        <v>0.41666666666666669</v>
      </c>
      <c r="M153" s="4">
        <v>0.45833333333333331</v>
      </c>
      <c r="N153" s="4">
        <v>0.5</v>
      </c>
      <c r="O153" s="4">
        <v>0.54166666666666663</v>
      </c>
      <c r="P153" s="4">
        <v>0.58333333333333337</v>
      </c>
      <c r="Q153" s="4">
        <v>0.625</v>
      </c>
      <c r="R153" s="4">
        <v>0.66666666666666663</v>
      </c>
      <c r="S153" s="4">
        <v>0.70833333333333337</v>
      </c>
      <c r="T153" s="4">
        <v>0.75</v>
      </c>
      <c r="U153" s="4">
        <v>0.79166666666666663</v>
      </c>
      <c r="V153" s="4">
        <v>0.83333333333333337</v>
      </c>
      <c r="W153" s="4">
        <v>0.875</v>
      </c>
      <c r="X153" s="4">
        <v>0.91666666666666663</v>
      </c>
      <c r="Y153" s="4">
        <v>0.95833333333333337</v>
      </c>
      <c r="Z153" s="4" t="s">
        <v>1</v>
      </c>
      <c r="AA153" s="23" t="s">
        <v>2</v>
      </c>
      <c r="AB153" s="23" t="s">
        <v>3</v>
      </c>
      <c r="AC153" s="9" t="s">
        <v>4</v>
      </c>
      <c r="AD153" s="9" t="s">
        <v>5</v>
      </c>
      <c r="AE153" s="10">
        <v>2.0099999999999998</v>
      </c>
    </row>
    <row r="154" spans="1:31" ht="57" customHeight="1" x14ac:dyDescent="0.25">
      <c r="A154" s="39"/>
      <c r="B154" s="29" t="s">
        <v>6</v>
      </c>
      <c r="C154" s="8">
        <v>1431</v>
      </c>
      <c r="D154" s="8">
        <v>1431</v>
      </c>
      <c r="E154" s="8">
        <v>1424</v>
      </c>
      <c r="F154" s="8">
        <v>1455</v>
      </c>
      <c r="G154" s="8">
        <v>1567</v>
      </c>
      <c r="H154" s="8">
        <v>1626</v>
      </c>
      <c r="I154" s="8">
        <v>1710</v>
      </c>
      <c r="J154" s="8">
        <v>2022</v>
      </c>
      <c r="K154" s="8">
        <v>2126</v>
      </c>
      <c r="L154" s="8">
        <v>2184</v>
      </c>
      <c r="M154" s="8">
        <v>2130</v>
      </c>
      <c r="N154" s="8">
        <v>2163</v>
      </c>
      <c r="O154" s="8">
        <v>2125</v>
      </c>
      <c r="P154" s="8">
        <v>2157</v>
      </c>
      <c r="Q154" s="8">
        <v>2118</v>
      </c>
      <c r="R154" s="8">
        <v>1727</v>
      </c>
      <c r="S154" s="8">
        <v>1800</v>
      </c>
      <c r="T154" s="8">
        <v>1692</v>
      </c>
      <c r="U154" s="8">
        <v>1558</v>
      </c>
      <c r="V154" s="8">
        <v>1561</v>
      </c>
      <c r="W154" s="8">
        <v>1517</v>
      </c>
      <c r="X154" s="8">
        <v>1505</v>
      </c>
      <c r="Y154" s="8">
        <v>1498</v>
      </c>
      <c r="Z154" s="34">
        <v>1498</v>
      </c>
      <c r="AA154" s="23">
        <f t="shared" ref="AA154:AA157" si="150">MIN(C154:Z154)</f>
        <v>1424</v>
      </c>
      <c r="AB154" s="23">
        <f t="shared" ref="AB154:AB157" si="151">MAX(C154:Z154)</f>
        <v>2184</v>
      </c>
      <c r="AC154" s="23">
        <f t="shared" ref="AC154:AC157" si="152">AVERAGE(C154:Z154)</f>
        <v>1751.0416666666667</v>
      </c>
      <c r="AD154" s="9">
        <v>40551</v>
      </c>
      <c r="AE154" s="10">
        <v>40.551000000000002</v>
      </c>
    </row>
    <row r="155" spans="1:31" ht="57" customHeight="1" x14ac:dyDescent="0.25">
      <c r="A155" s="39"/>
      <c r="B155" s="29" t="s">
        <v>7</v>
      </c>
      <c r="C155" s="8">
        <v>1332</v>
      </c>
      <c r="D155" s="8">
        <v>1353</v>
      </c>
      <c r="E155" s="8">
        <v>1271</v>
      </c>
      <c r="F155" s="8">
        <v>1259</v>
      </c>
      <c r="G155" s="8">
        <v>1317</v>
      </c>
      <c r="H155" s="8">
        <v>1314</v>
      </c>
      <c r="I155" s="8">
        <v>1324</v>
      </c>
      <c r="J155" s="8">
        <v>1391</v>
      </c>
      <c r="K155" s="8">
        <v>1556</v>
      </c>
      <c r="L155" s="8">
        <v>1741</v>
      </c>
      <c r="M155" s="8">
        <v>1769</v>
      </c>
      <c r="N155" s="8">
        <v>1637</v>
      </c>
      <c r="O155" s="8">
        <v>1580</v>
      </c>
      <c r="P155" s="8">
        <v>1518</v>
      </c>
      <c r="Q155" s="8">
        <v>1560</v>
      </c>
      <c r="R155" s="8">
        <v>1516</v>
      </c>
      <c r="S155" s="8">
        <v>1374</v>
      </c>
      <c r="T155" s="8">
        <v>1110</v>
      </c>
      <c r="U155" s="8">
        <v>1187</v>
      </c>
      <c r="V155" s="8">
        <v>1233</v>
      </c>
      <c r="W155" s="8">
        <v>1170</v>
      </c>
      <c r="X155" s="8">
        <v>1272</v>
      </c>
      <c r="Y155" s="8">
        <v>1431</v>
      </c>
      <c r="Z155" s="34">
        <v>1372</v>
      </c>
      <c r="AA155" s="23">
        <f t="shared" si="150"/>
        <v>1110</v>
      </c>
      <c r="AB155" s="23">
        <f t="shared" si="151"/>
        <v>1769</v>
      </c>
      <c r="AC155" s="23">
        <f t="shared" si="152"/>
        <v>1399.4583333333333</v>
      </c>
      <c r="AD155" s="9">
        <v>30621</v>
      </c>
      <c r="AE155" s="10">
        <v>30.620999999999999</v>
      </c>
    </row>
    <row r="156" spans="1:31" ht="57" customHeight="1" x14ac:dyDescent="0.25">
      <c r="A156" s="39"/>
      <c r="B156" s="29" t="s">
        <v>8</v>
      </c>
      <c r="C156" s="8">
        <v>846</v>
      </c>
      <c r="D156" s="8">
        <v>810</v>
      </c>
      <c r="E156" s="8">
        <v>812</v>
      </c>
      <c r="F156" s="8">
        <v>863</v>
      </c>
      <c r="G156" s="8">
        <v>1105</v>
      </c>
      <c r="H156" s="8">
        <v>1142</v>
      </c>
      <c r="I156" s="8">
        <v>1231</v>
      </c>
      <c r="J156" s="8">
        <v>1285</v>
      </c>
      <c r="K156" s="8">
        <v>1381</v>
      </c>
      <c r="L156" s="8">
        <v>1707</v>
      </c>
      <c r="M156" s="8">
        <v>1636</v>
      </c>
      <c r="N156" s="8">
        <v>1640</v>
      </c>
      <c r="O156" s="8">
        <v>1368</v>
      </c>
      <c r="P156" s="8">
        <v>1472</v>
      </c>
      <c r="Q156" s="8">
        <v>1562</v>
      </c>
      <c r="R156" s="8">
        <v>1515</v>
      </c>
      <c r="S156" s="8">
        <v>1342</v>
      </c>
      <c r="T156" s="35">
        <v>1198</v>
      </c>
      <c r="U156" s="35">
        <v>1175</v>
      </c>
      <c r="V156" s="35">
        <v>1131</v>
      </c>
      <c r="W156" s="35">
        <v>1035</v>
      </c>
      <c r="X156" s="35">
        <v>956</v>
      </c>
      <c r="Y156" s="35">
        <v>935</v>
      </c>
      <c r="Z156" s="34">
        <v>874</v>
      </c>
      <c r="AA156" s="23">
        <f t="shared" si="150"/>
        <v>810</v>
      </c>
      <c r="AB156" s="23">
        <f t="shared" si="151"/>
        <v>1707</v>
      </c>
      <c r="AC156" s="23">
        <f t="shared" si="152"/>
        <v>1209.2083333333333</v>
      </c>
      <c r="AD156" s="9">
        <v>27778</v>
      </c>
      <c r="AE156" s="10">
        <v>27.777999999999999</v>
      </c>
    </row>
    <row r="157" spans="1:31" ht="57" customHeight="1" x14ac:dyDescent="0.25">
      <c r="A157" s="39"/>
      <c r="B157" s="28" t="s">
        <v>9</v>
      </c>
      <c r="C157" s="35">
        <v>-486</v>
      </c>
      <c r="D157" s="35">
        <v>-543</v>
      </c>
      <c r="E157" s="35">
        <v>-459</v>
      </c>
      <c r="F157" s="34">
        <v>-396</v>
      </c>
      <c r="G157" s="34">
        <v>-212</v>
      </c>
      <c r="H157" s="34">
        <v>-172</v>
      </c>
      <c r="I157" s="34">
        <v>-93</v>
      </c>
      <c r="J157" s="34">
        <v>-106</v>
      </c>
      <c r="K157" s="34">
        <v>-175</v>
      </c>
      <c r="L157" s="34">
        <v>-34</v>
      </c>
      <c r="M157" s="34">
        <v>-133</v>
      </c>
      <c r="N157" s="34">
        <v>3</v>
      </c>
      <c r="O157" s="34">
        <v>-212</v>
      </c>
      <c r="P157" s="34">
        <v>-46</v>
      </c>
      <c r="Q157" s="34">
        <v>2</v>
      </c>
      <c r="R157" s="34">
        <v>-1</v>
      </c>
      <c r="S157" s="34">
        <v>-32</v>
      </c>
      <c r="T157" s="35">
        <v>88</v>
      </c>
      <c r="U157" s="35">
        <v>-12</v>
      </c>
      <c r="V157" s="35">
        <v>-102</v>
      </c>
      <c r="W157" s="35">
        <v>-135</v>
      </c>
      <c r="X157" s="35">
        <v>-316</v>
      </c>
      <c r="Y157" s="35">
        <v>-496</v>
      </c>
      <c r="Z157" s="34">
        <v>-498</v>
      </c>
      <c r="AA157" s="23">
        <f t="shared" si="150"/>
        <v>-543</v>
      </c>
      <c r="AB157" s="23">
        <f t="shared" si="151"/>
        <v>88</v>
      </c>
      <c r="AC157" s="23">
        <f t="shared" si="152"/>
        <v>-190.25</v>
      </c>
      <c r="AD157" s="9">
        <v>-2969</v>
      </c>
      <c r="AE157" s="10">
        <v>-2.9689999999999999</v>
      </c>
    </row>
    <row r="158" spans="1:31" x14ac:dyDescent="0.25">
      <c r="O158" s="12"/>
      <c r="P158" s="13"/>
    </row>
    <row r="159" spans="1:31" x14ac:dyDescent="0.25">
      <c r="O159" s="12"/>
      <c r="P159" s="13"/>
    </row>
    <row r="160" spans="1:31" x14ac:dyDescent="0.25">
      <c r="O160" s="12"/>
      <c r="P160" s="13"/>
    </row>
    <row r="161" spans="6:11" x14ac:dyDescent="0.25">
      <c r="K161" s="14"/>
    </row>
    <row r="164" spans="6:11" x14ac:dyDescent="0.25">
      <c r="F164" s="15"/>
      <c r="G164" s="16"/>
    </row>
    <row r="199" spans="31:31" x14ac:dyDescent="0.25">
      <c r="AE199" s="1">
        <v>1.89</v>
      </c>
    </row>
  </sheetData>
  <mergeCells count="33">
    <mergeCell ref="A153:A157"/>
    <mergeCell ref="A48:A52"/>
    <mergeCell ref="A23:A27"/>
    <mergeCell ref="A28:A32"/>
    <mergeCell ref="A33:A37"/>
    <mergeCell ref="A38:A42"/>
    <mergeCell ref="A43:A47"/>
    <mergeCell ref="A58:A62"/>
    <mergeCell ref="A63:A67"/>
    <mergeCell ref="A68:A72"/>
    <mergeCell ref="A73:A77"/>
    <mergeCell ref="A78:A82"/>
    <mergeCell ref="A108:A112"/>
    <mergeCell ref="A113:A117"/>
    <mergeCell ref="A118:A122"/>
    <mergeCell ref="A123:A127"/>
    <mergeCell ref="AC1:AE1"/>
    <mergeCell ref="A103:A107"/>
    <mergeCell ref="A2:AE2"/>
    <mergeCell ref="A8:A12"/>
    <mergeCell ref="A13:A17"/>
    <mergeCell ref="A18:A22"/>
    <mergeCell ref="A98:A102"/>
    <mergeCell ref="A83:A87"/>
    <mergeCell ref="A88:A92"/>
    <mergeCell ref="A93:A97"/>
    <mergeCell ref="A4:A7"/>
    <mergeCell ref="A53:A57"/>
    <mergeCell ref="A128:A132"/>
    <mergeCell ref="A133:A137"/>
    <mergeCell ref="A138:A142"/>
    <mergeCell ref="A143:A147"/>
    <mergeCell ref="A148:A152"/>
  </mergeCells>
  <printOptions horizontalCentered="1"/>
  <pageMargins left="0" right="0" top="0.5" bottom="0.25" header="0.25" footer="0.25"/>
  <pageSetup paperSize="9" scale="37" orientation="landscape" r:id="rId1"/>
  <headerFooter>
    <oddFooter>Page &amp;P</oddFooter>
  </headerFooter>
  <rowBreaks count="2" manualBreakCount="2">
    <brk id="117" max="30" man="1"/>
    <brk id="142" max="3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I68"/>
  <sheetViews>
    <sheetView tabSelected="1" view="pageBreakPreview" topLeftCell="B49" zoomScale="60" zoomScaleNormal="60" workbookViewId="0">
      <selection activeCell="B30" sqref="B30"/>
    </sheetView>
  </sheetViews>
  <sheetFormatPr defaultColWidth="9.140625" defaultRowHeight="28.5" x14ac:dyDescent="0.25"/>
  <cols>
    <col min="1" max="1" width="32.28515625" style="16" customWidth="1"/>
    <col min="2" max="4" width="10.42578125" style="1" customWidth="1"/>
    <col min="5" max="5" width="10.42578125" style="2" customWidth="1"/>
    <col min="6" max="6" width="10.140625" style="1" customWidth="1"/>
    <col min="7" max="11" width="10.42578125" style="1" customWidth="1"/>
    <col min="12" max="12" width="12.28515625" style="1" customWidth="1"/>
    <col min="13" max="20" width="10.42578125" style="1" customWidth="1"/>
    <col min="21" max="21" width="12.28515625" style="1" customWidth="1"/>
    <col min="22" max="25" width="10.42578125" style="1" customWidth="1"/>
    <col min="26" max="26" width="11" style="1" customWidth="1"/>
    <col min="27" max="27" width="12.85546875" style="1" customWidth="1"/>
    <col min="28" max="28" width="16.28515625" style="1" customWidth="1"/>
    <col min="29" max="30" width="16.140625" style="1" hidden="1" customWidth="1"/>
    <col min="31" max="16384" width="9.140625" style="1"/>
  </cols>
  <sheetData>
    <row r="1" spans="1:32" ht="50.25" customHeight="1" x14ac:dyDescent="0.25">
      <c r="E1" s="1"/>
      <c r="F1" s="2"/>
      <c r="Z1" s="43" t="s">
        <v>31</v>
      </c>
      <c r="AA1" s="43"/>
      <c r="AB1" s="43"/>
      <c r="AC1" s="43"/>
      <c r="AD1" s="43"/>
      <c r="AE1" s="43"/>
      <c r="AF1" s="33"/>
    </row>
    <row r="2" spans="1:32" s="21" customFormat="1" ht="89.25" customHeight="1" x14ac:dyDescent="0.25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19"/>
      <c r="AD2" s="20"/>
    </row>
    <row r="3" spans="1:32" s="6" customFormat="1" ht="46.5" customHeight="1" x14ac:dyDescent="0.25">
      <c r="A3" s="18" t="s">
        <v>17</v>
      </c>
      <c r="B3" s="4">
        <v>4.1666666666666664E-2</v>
      </c>
      <c r="C3" s="4">
        <v>8.3333333333333329E-2</v>
      </c>
      <c r="D3" s="4">
        <v>0.125</v>
      </c>
      <c r="E3" s="4">
        <v>0.16666666666666666</v>
      </c>
      <c r="F3" s="4">
        <v>0.20833333333333334</v>
      </c>
      <c r="G3" s="4">
        <v>0.25</v>
      </c>
      <c r="H3" s="4">
        <v>0.29166666666666669</v>
      </c>
      <c r="I3" s="4">
        <v>0.33333333333333331</v>
      </c>
      <c r="J3" s="4">
        <v>0.375</v>
      </c>
      <c r="K3" s="4">
        <v>0.41666666666666669</v>
      </c>
      <c r="L3" s="4">
        <v>0.45833333333333331</v>
      </c>
      <c r="M3" s="4">
        <v>0.5</v>
      </c>
      <c r="N3" s="4">
        <v>0.54166666666666663</v>
      </c>
      <c r="O3" s="4">
        <v>0.58333333333333337</v>
      </c>
      <c r="P3" s="4">
        <v>0.625</v>
      </c>
      <c r="Q3" s="4">
        <v>0.66666666666666663</v>
      </c>
      <c r="R3" s="4">
        <v>0.70833333333333337</v>
      </c>
      <c r="S3" s="4">
        <v>0.75</v>
      </c>
      <c r="T3" s="4">
        <v>0.79166666666666663</v>
      </c>
      <c r="U3" s="4">
        <v>0.83333333333333337</v>
      </c>
      <c r="V3" s="4">
        <v>0.875</v>
      </c>
      <c r="W3" s="4">
        <v>0.91666666666666663</v>
      </c>
      <c r="X3" s="4">
        <v>0.95833333333333337</v>
      </c>
      <c r="Y3" s="4" t="s">
        <v>1</v>
      </c>
      <c r="Z3" s="22" t="s">
        <v>2</v>
      </c>
      <c r="AA3" s="22" t="s">
        <v>3</v>
      </c>
      <c r="AB3" s="22" t="s">
        <v>4</v>
      </c>
      <c r="AC3" s="5" t="s">
        <v>5</v>
      </c>
      <c r="AD3" s="5">
        <v>2.0099999999999998</v>
      </c>
    </row>
    <row r="4" spans="1:32" s="6" customFormat="1" ht="36" customHeight="1" x14ac:dyDescent="0.25">
      <c r="A4" s="24">
        <v>44199</v>
      </c>
      <c r="B4" s="11">
        <v>-525</v>
      </c>
      <c r="C4" s="11">
        <v>-339</v>
      </c>
      <c r="D4" s="11">
        <v>-273</v>
      </c>
      <c r="E4" s="11">
        <v>-331</v>
      </c>
      <c r="F4" s="11">
        <v>-172</v>
      </c>
      <c r="G4" s="11">
        <v>36</v>
      </c>
      <c r="H4" s="11">
        <v>161</v>
      </c>
      <c r="I4" s="11">
        <v>129</v>
      </c>
      <c r="J4" s="11">
        <v>-9</v>
      </c>
      <c r="K4" s="11">
        <v>71</v>
      </c>
      <c r="L4" s="11">
        <v>127</v>
      </c>
      <c r="M4" s="11">
        <v>75</v>
      </c>
      <c r="N4" s="11">
        <v>120</v>
      </c>
      <c r="O4" s="11">
        <v>114</v>
      </c>
      <c r="P4" s="11">
        <v>196</v>
      </c>
      <c r="Q4" s="11">
        <v>215</v>
      </c>
      <c r="R4" s="11">
        <v>-60</v>
      </c>
      <c r="S4" s="11">
        <v>-80</v>
      </c>
      <c r="T4" s="11">
        <v>-74</v>
      </c>
      <c r="U4" s="11">
        <v>-123</v>
      </c>
      <c r="V4" s="11">
        <v>-247</v>
      </c>
      <c r="W4" s="11">
        <v>-450</v>
      </c>
      <c r="X4" s="11">
        <v>-637</v>
      </c>
      <c r="Y4" s="11">
        <v>-657</v>
      </c>
      <c r="Z4" s="23">
        <f t="shared" ref="Z4" si="0">MIN(B4:Y4)</f>
        <v>-657</v>
      </c>
      <c r="AA4" s="23">
        <f t="shared" ref="AA4" si="1">MAX(B4:Y4)</f>
        <v>215</v>
      </c>
      <c r="AB4" s="23">
        <f t="shared" ref="AB4" si="2">AVERAGE(B4:Y4)</f>
        <v>-113.875</v>
      </c>
      <c r="AC4" s="9">
        <f t="shared" ref="AC4" si="3">SUM(B4:Y4)</f>
        <v>-2733</v>
      </c>
      <c r="AD4" s="10">
        <f t="shared" ref="AD4" si="4">AC4/1000</f>
        <v>-2.7330000000000001</v>
      </c>
    </row>
    <row r="5" spans="1:32" s="6" customFormat="1" ht="36" customHeight="1" x14ac:dyDescent="0.25">
      <c r="A5" s="24">
        <v>44230</v>
      </c>
      <c r="B5" s="11">
        <v>-499</v>
      </c>
      <c r="C5" s="11">
        <v>-487</v>
      </c>
      <c r="D5" s="11">
        <v>-331</v>
      </c>
      <c r="E5" s="11">
        <v>-165</v>
      </c>
      <c r="F5" s="11">
        <v>-8</v>
      </c>
      <c r="G5" s="11">
        <v>138</v>
      </c>
      <c r="H5" s="11">
        <v>200</v>
      </c>
      <c r="I5" s="11">
        <v>295</v>
      </c>
      <c r="J5" s="11">
        <v>32</v>
      </c>
      <c r="K5" s="11">
        <v>28</v>
      </c>
      <c r="L5" s="11">
        <v>82</v>
      </c>
      <c r="M5" s="11">
        <v>128</v>
      </c>
      <c r="N5" s="11">
        <v>142</v>
      </c>
      <c r="O5" s="11">
        <v>119</v>
      </c>
      <c r="P5" s="11">
        <v>107</v>
      </c>
      <c r="Q5" s="11">
        <v>75</v>
      </c>
      <c r="R5" s="11">
        <v>-49</v>
      </c>
      <c r="S5" s="11">
        <v>79</v>
      </c>
      <c r="T5" s="11">
        <v>17</v>
      </c>
      <c r="U5" s="11">
        <v>-36</v>
      </c>
      <c r="V5" s="11">
        <v>-95</v>
      </c>
      <c r="W5" s="11">
        <v>-185</v>
      </c>
      <c r="X5" s="11">
        <v>-292</v>
      </c>
      <c r="Y5" s="11">
        <v>-262</v>
      </c>
      <c r="Z5" s="23">
        <f t="shared" ref="Z5:Z28" si="5">MIN(B5:Y5)</f>
        <v>-499</v>
      </c>
      <c r="AA5" s="23">
        <f t="shared" ref="AA5:AA28" si="6">MAX(B5:Y5)</f>
        <v>295</v>
      </c>
      <c r="AB5" s="23">
        <f t="shared" ref="AB5:AB28" si="7">AVERAGE(B5:Y5)</f>
        <v>-40.291666666666664</v>
      </c>
      <c r="AC5" s="9">
        <f t="shared" ref="AC5" si="8">SUM(B5:Y5)</f>
        <v>-967</v>
      </c>
      <c r="AD5" s="10">
        <f t="shared" ref="AD5" si="9">AC5/1000</f>
        <v>-0.96699999999999997</v>
      </c>
    </row>
    <row r="6" spans="1:32" s="6" customFormat="1" ht="36" customHeight="1" x14ac:dyDescent="0.25">
      <c r="A6" s="24">
        <v>44258</v>
      </c>
      <c r="B6" s="11">
        <v>-464</v>
      </c>
      <c r="C6" s="11">
        <v>-316</v>
      </c>
      <c r="D6" s="11">
        <v>-259</v>
      </c>
      <c r="E6" s="11">
        <v>-138</v>
      </c>
      <c r="F6" s="11">
        <v>-46</v>
      </c>
      <c r="G6" s="11">
        <v>116</v>
      </c>
      <c r="H6" s="11">
        <v>105</v>
      </c>
      <c r="I6" s="11">
        <v>27</v>
      </c>
      <c r="J6" s="11">
        <v>23</v>
      </c>
      <c r="K6" s="11">
        <v>73</v>
      </c>
      <c r="L6" s="11">
        <v>-23</v>
      </c>
      <c r="M6" s="11">
        <v>-9</v>
      </c>
      <c r="N6" s="11">
        <v>42</v>
      </c>
      <c r="O6" s="11">
        <v>-73</v>
      </c>
      <c r="P6" s="11">
        <v>17</v>
      </c>
      <c r="Q6" s="11">
        <v>230</v>
      </c>
      <c r="R6" s="11">
        <v>47</v>
      </c>
      <c r="S6" s="11">
        <v>172</v>
      </c>
      <c r="T6" s="11">
        <v>12</v>
      </c>
      <c r="U6" s="11">
        <v>-106</v>
      </c>
      <c r="V6" s="11">
        <v>-185</v>
      </c>
      <c r="W6" s="11">
        <v>-343</v>
      </c>
      <c r="X6" s="11">
        <v>-586</v>
      </c>
      <c r="Y6" s="11">
        <v>-498</v>
      </c>
      <c r="Z6" s="23">
        <f t="shared" si="5"/>
        <v>-586</v>
      </c>
      <c r="AA6" s="23">
        <f t="shared" si="6"/>
        <v>230</v>
      </c>
      <c r="AB6" s="23">
        <f t="shared" si="7"/>
        <v>-90.916666666666671</v>
      </c>
      <c r="AC6" s="9">
        <f t="shared" ref="AC6" si="10">SUM(B6:Y6)</f>
        <v>-2182</v>
      </c>
      <c r="AD6" s="10">
        <f t="shared" ref="AD6" si="11">AC6/1000</f>
        <v>-2.1819999999999999</v>
      </c>
    </row>
    <row r="7" spans="1:32" s="6" customFormat="1" ht="36" customHeight="1" x14ac:dyDescent="0.25">
      <c r="A7" s="24">
        <v>44289</v>
      </c>
      <c r="B7" s="11">
        <v>-533</v>
      </c>
      <c r="C7" s="11">
        <v>-443</v>
      </c>
      <c r="D7" s="11">
        <v>-336</v>
      </c>
      <c r="E7" s="11">
        <v>-187</v>
      </c>
      <c r="F7" s="11">
        <v>-95</v>
      </c>
      <c r="G7" s="11">
        <v>46</v>
      </c>
      <c r="H7" s="11">
        <v>105</v>
      </c>
      <c r="I7" s="11">
        <v>125</v>
      </c>
      <c r="J7" s="11">
        <v>83</v>
      </c>
      <c r="K7" s="11">
        <v>65</v>
      </c>
      <c r="L7" s="11">
        <v>-68</v>
      </c>
      <c r="M7" s="11">
        <v>22</v>
      </c>
      <c r="N7" s="11">
        <v>78</v>
      </c>
      <c r="O7" s="11">
        <v>192</v>
      </c>
      <c r="P7" s="11">
        <v>211</v>
      </c>
      <c r="Q7" s="11">
        <v>97</v>
      </c>
      <c r="R7" s="11">
        <v>25</v>
      </c>
      <c r="S7" s="11">
        <v>-9</v>
      </c>
      <c r="T7" s="11">
        <v>-13</v>
      </c>
      <c r="U7" s="11">
        <v>-65</v>
      </c>
      <c r="V7" s="11">
        <v>-84</v>
      </c>
      <c r="W7" s="11">
        <v>-155</v>
      </c>
      <c r="X7" s="11">
        <v>-397</v>
      </c>
      <c r="Y7" s="11">
        <v>-398</v>
      </c>
      <c r="Z7" s="23">
        <f t="shared" si="5"/>
        <v>-533</v>
      </c>
      <c r="AA7" s="23">
        <f t="shared" si="6"/>
        <v>211</v>
      </c>
      <c r="AB7" s="23">
        <f t="shared" si="7"/>
        <v>-72.25</v>
      </c>
      <c r="AC7" s="9">
        <f t="shared" ref="AC7" si="12">SUM(B7:Y7)</f>
        <v>-1734</v>
      </c>
      <c r="AD7" s="10">
        <f t="shared" ref="AD7" si="13">AC7/1000</f>
        <v>-1.734</v>
      </c>
    </row>
    <row r="8" spans="1:32" s="6" customFormat="1" ht="36" customHeight="1" x14ac:dyDescent="0.25">
      <c r="A8" s="24">
        <v>44319</v>
      </c>
      <c r="B8" s="11">
        <v>-444</v>
      </c>
      <c r="C8" s="11">
        <v>-439</v>
      </c>
      <c r="D8" s="11">
        <v>-340</v>
      </c>
      <c r="E8" s="11">
        <v>-357</v>
      </c>
      <c r="F8" s="11">
        <v>-69</v>
      </c>
      <c r="G8" s="11">
        <v>-70</v>
      </c>
      <c r="H8" s="11">
        <v>-18</v>
      </c>
      <c r="I8" s="11">
        <v>-99</v>
      </c>
      <c r="J8" s="11">
        <v>8</v>
      </c>
      <c r="K8" s="11">
        <v>76</v>
      </c>
      <c r="L8" s="11">
        <v>-29</v>
      </c>
      <c r="M8" s="11">
        <v>-17</v>
      </c>
      <c r="N8" s="11">
        <v>-54</v>
      </c>
      <c r="O8" s="11">
        <v>22</v>
      </c>
      <c r="P8" s="11">
        <v>128</v>
      </c>
      <c r="Q8" s="11">
        <v>137</v>
      </c>
      <c r="R8" s="11">
        <v>-69</v>
      </c>
      <c r="S8" s="11">
        <v>-26</v>
      </c>
      <c r="T8" s="11">
        <v>21</v>
      </c>
      <c r="U8" s="11">
        <v>-84</v>
      </c>
      <c r="V8" s="11">
        <v>-96</v>
      </c>
      <c r="W8" s="11">
        <v>-153</v>
      </c>
      <c r="X8" s="11">
        <v>-285</v>
      </c>
      <c r="Y8" s="11">
        <v>-313</v>
      </c>
      <c r="Z8" s="23">
        <f t="shared" si="5"/>
        <v>-444</v>
      </c>
      <c r="AA8" s="23">
        <f t="shared" si="6"/>
        <v>137</v>
      </c>
      <c r="AB8" s="23">
        <f t="shared" si="7"/>
        <v>-107.08333333333333</v>
      </c>
      <c r="AC8" s="9">
        <f t="shared" ref="AC8" si="14">SUM(B8:Y8)</f>
        <v>-2570</v>
      </c>
      <c r="AD8" s="10">
        <f t="shared" ref="AD8" si="15">AC8/1000</f>
        <v>-2.57</v>
      </c>
    </row>
    <row r="9" spans="1:32" s="6" customFormat="1" ht="36" customHeight="1" x14ac:dyDescent="0.25">
      <c r="A9" s="24">
        <v>44350</v>
      </c>
      <c r="B9" s="11">
        <v>-373</v>
      </c>
      <c r="C9" s="11">
        <v>-435</v>
      </c>
      <c r="D9" s="11">
        <v>-331</v>
      </c>
      <c r="E9" s="11">
        <v>-363</v>
      </c>
      <c r="F9" s="11">
        <v>-160</v>
      </c>
      <c r="G9" s="11">
        <v>-55</v>
      </c>
      <c r="H9" s="11">
        <v>35</v>
      </c>
      <c r="I9" s="11">
        <v>-45</v>
      </c>
      <c r="J9" s="11">
        <v>-65</v>
      </c>
      <c r="K9" s="11">
        <v>-4</v>
      </c>
      <c r="L9" s="11">
        <v>13</v>
      </c>
      <c r="M9" s="11">
        <v>49</v>
      </c>
      <c r="N9" s="11">
        <v>68</v>
      </c>
      <c r="O9" s="11">
        <v>125</v>
      </c>
      <c r="P9" s="11">
        <v>109</v>
      </c>
      <c r="Q9" s="11">
        <v>122</v>
      </c>
      <c r="R9" s="11">
        <v>12</v>
      </c>
      <c r="S9" s="11">
        <v>-45</v>
      </c>
      <c r="T9" s="11">
        <v>-13</v>
      </c>
      <c r="U9" s="11">
        <v>-82</v>
      </c>
      <c r="V9" s="11">
        <v>-154</v>
      </c>
      <c r="W9" s="11">
        <v>-191</v>
      </c>
      <c r="X9" s="11">
        <v>-312</v>
      </c>
      <c r="Y9" s="11">
        <v>-326</v>
      </c>
      <c r="Z9" s="23">
        <f t="shared" si="5"/>
        <v>-435</v>
      </c>
      <c r="AA9" s="23">
        <f t="shared" si="6"/>
        <v>125</v>
      </c>
      <c r="AB9" s="23">
        <f t="shared" si="7"/>
        <v>-100.875</v>
      </c>
      <c r="AC9" s="9">
        <f t="shared" ref="AC9" si="16">SUM(B9:Y9)</f>
        <v>-2421</v>
      </c>
      <c r="AD9" s="10">
        <f t="shared" ref="AD9" si="17">AC9/1000</f>
        <v>-2.4209999999999998</v>
      </c>
    </row>
    <row r="10" spans="1:32" s="6" customFormat="1" ht="36" customHeight="1" x14ac:dyDescent="0.25">
      <c r="A10" s="24">
        <v>44380</v>
      </c>
      <c r="B10" s="11">
        <v>-343</v>
      </c>
      <c r="C10" s="11">
        <v>-313</v>
      </c>
      <c r="D10" s="11">
        <v>-389</v>
      </c>
      <c r="E10" s="11">
        <v>-246</v>
      </c>
      <c r="F10" s="11">
        <v>18</v>
      </c>
      <c r="G10" s="11">
        <v>133</v>
      </c>
      <c r="H10" s="11">
        <v>198</v>
      </c>
      <c r="I10" s="11">
        <v>93</v>
      </c>
      <c r="J10" s="11">
        <v>131</v>
      </c>
      <c r="K10" s="11">
        <v>208</v>
      </c>
      <c r="L10" s="11">
        <v>14</v>
      </c>
      <c r="M10" s="11">
        <v>191</v>
      </c>
      <c r="N10" s="11">
        <v>234</v>
      </c>
      <c r="O10" s="11">
        <v>301</v>
      </c>
      <c r="P10" s="11">
        <v>302</v>
      </c>
      <c r="Q10" s="11">
        <v>214</v>
      </c>
      <c r="R10" s="11">
        <v>-2</v>
      </c>
      <c r="S10" s="11">
        <v>35</v>
      </c>
      <c r="T10" s="11">
        <v>65</v>
      </c>
      <c r="U10" s="11">
        <v>-21</v>
      </c>
      <c r="V10" s="11">
        <v>-102</v>
      </c>
      <c r="W10" s="11">
        <v>-203</v>
      </c>
      <c r="X10" s="11">
        <v>-299</v>
      </c>
      <c r="Y10" s="11">
        <v>-217</v>
      </c>
      <c r="Z10" s="23">
        <f t="shared" si="5"/>
        <v>-389</v>
      </c>
      <c r="AA10" s="23">
        <f t="shared" si="6"/>
        <v>302</v>
      </c>
      <c r="AB10" s="23">
        <f t="shared" si="7"/>
        <v>8.3333333333333329E-2</v>
      </c>
      <c r="AC10" s="9">
        <f t="shared" ref="AC10" si="18">SUM(B10:Y10)</f>
        <v>2</v>
      </c>
      <c r="AD10" s="10">
        <f t="shared" ref="AD10" si="19">AC10/1000</f>
        <v>2E-3</v>
      </c>
    </row>
    <row r="11" spans="1:32" s="6" customFormat="1" ht="36" customHeight="1" x14ac:dyDescent="0.25">
      <c r="A11" s="24">
        <v>44411</v>
      </c>
      <c r="B11" s="11">
        <v>-540</v>
      </c>
      <c r="C11" s="11">
        <v>-532</v>
      </c>
      <c r="D11" s="11">
        <v>-487</v>
      </c>
      <c r="E11" s="11">
        <v>-332</v>
      </c>
      <c r="F11" s="11">
        <v>-288</v>
      </c>
      <c r="G11" s="11">
        <v>-155</v>
      </c>
      <c r="H11" s="11">
        <v>71</v>
      </c>
      <c r="I11" s="11">
        <v>-15</v>
      </c>
      <c r="J11" s="11">
        <v>25</v>
      </c>
      <c r="K11" s="11">
        <v>60</v>
      </c>
      <c r="L11" s="11">
        <v>92</v>
      </c>
      <c r="M11" s="11">
        <v>161</v>
      </c>
      <c r="N11" s="11">
        <v>75</v>
      </c>
      <c r="O11" s="11">
        <v>107</v>
      </c>
      <c r="P11" s="11">
        <v>117</v>
      </c>
      <c r="Q11" s="11">
        <v>129</v>
      </c>
      <c r="R11" s="11">
        <v>-37</v>
      </c>
      <c r="S11" s="11">
        <v>14</v>
      </c>
      <c r="T11" s="11">
        <v>32</v>
      </c>
      <c r="U11" s="11">
        <v>-47</v>
      </c>
      <c r="V11" s="11">
        <v>-109</v>
      </c>
      <c r="W11" s="11">
        <v>-295</v>
      </c>
      <c r="X11" s="11">
        <v>-442</v>
      </c>
      <c r="Y11" s="11">
        <v>-512</v>
      </c>
      <c r="Z11" s="23">
        <f t="shared" si="5"/>
        <v>-540</v>
      </c>
      <c r="AA11" s="23">
        <f t="shared" si="6"/>
        <v>161</v>
      </c>
      <c r="AB11" s="23">
        <f t="shared" si="7"/>
        <v>-121.16666666666667</v>
      </c>
      <c r="AC11" s="9">
        <f t="shared" ref="AC11" si="20">SUM(B11:Y11)</f>
        <v>-2908</v>
      </c>
      <c r="AD11" s="10">
        <f t="shared" ref="AD11" si="21">AC11/1000</f>
        <v>-2.9079999999999999</v>
      </c>
    </row>
    <row r="12" spans="1:32" s="6" customFormat="1" ht="36" customHeight="1" x14ac:dyDescent="0.25">
      <c r="A12" s="24">
        <v>44442</v>
      </c>
      <c r="B12" s="11">
        <v>-565</v>
      </c>
      <c r="C12" s="11">
        <v>-514</v>
      </c>
      <c r="D12" s="11">
        <v>-388</v>
      </c>
      <c r="E12" s="11">
        <v>-356</v>
      </c>
      <c r="F12" s="11">
        <v>-183</v>
      </c>
      <c r="G12" s="11">
        <v>-15</v>
      </c>
      <c r="H12" s="11">
        <v>78</v>
      </c>
      <c r="I12" s="11">
        <v>72</v>
      </c>
      <c r="J12" s="11">
        <v>44</v>
      </c>
      <c r="K12" s="11">
        <v>134</v>
      </c>
      <c r="L12" s="11">
        <v>97</v>
      </c>
      <c r="M12" s="11">
        <v>8</v>
      </c>
      <c r="N12" s="11">
        <v>12</v>
      </c>
      <c r="O12" s="11">
        <v>-76</v>
      </c>
      <c r="P12" s="11">
        <v>114</v>
      </c>
      <c r="Q12" s="11">
        <v>102</v>
      </c>
      <c r="R12" s="11">
        <v>-13</v>
      </c>
      <c r="S12" s="11">
        <v>0</v>
      </c>
      <c r="T12" s="11">
        <v>-120</v>
      </c>
      <c r="U12" s="11">
        <v>-244</v>
      </c>
      <c r="V12" s="11">
        <v>-280</v>
      </c>
      <c r="W12" s="11">
        <v>-416</v>
      </c>
      <c r="X12" s="11">
        <v>-627</v>
      </c>
      <c r="Y12" s="11">
        <v>-509</v>
      </c>
      <c r="Z12" s="23">
        <f t="shared" si="5"/>
        <v>-627</v>
      </c>
      <c r="AA12" s="23">
        <f t="shared" si="6"/>
        <v>134</v>
      </c>
      <c r="AB12" s="23">
        <f t="shared" si="7"/>
        <v>-151.875</v>
      </c>
      <c r="AC12" s="9">
        <f t="shared" ref="AC12" si="22">SUM(B12:Y12)</f>
        <v>-3645</v>
      </c>
      <c r="AD12" s="10">
        <f t="shared" ref="AD12" si="23">AC12/1000</f>
        <v>-3.645</v>
      </c>
    </row>
    <row r="13" spans="1:32" s="6" customFormat="1" ht="36" customHeight="1" x14ac:dyDescent="0.25">
      <c r="A13" s="24">
        <v>44472</v>
      </c>
      <c r="B13" s="11">
        <v>-465</v>
      </c>
      <c r="C13" s="11">
        <v>-440</v>
      </c>
      <c r="D13" s="11">
        <v>-512</v>
      </c>
      <c r="E13" s="11">
        <v>-360</v>
      </c>
      <c r="F13" s="11">
        <v>-207</v>
      </c>
      <c r="G13" s="11">
        <v>-116</v>
      </c>
      <c r="H13" s="11">
        <v>34</v>
      </c>
      <c r="I13" s="11">
        <v>51</v>
      </c>
      <c r="J13" s="11">
        <v>71</v>
      </c>
      <c r="K13" s="11">
        <v>161</v>
      </c>
      <c r="L13" s="11">
        <v>35</v>
      </c>
      <c r="M13" s="11">
        <v>-37</v>
      </c>
      <c r="N13" s="11">
        <v>42</v>
      </c>
      <c r="O13" s="11">
        <v>108</v>
      </c>
      <c r="P13" s="11">
        <v>106</v>
      </c>
      <c r="Q13" s="11">
        <v>106</v>
      </c>
      <c r="R13" s="11">
        <v>-110</v>
      </c>
      <c r="S13" s="11">
        <v>25</v>
      </c>
      <c r="T13" s="11">
        <v>5</v>
      </c>
      <c r="U13" s="11">
        <v>-59</v>
      </c>
      <c r="V13" s="11">
        <v>-62</v>
      </c>
      <c r="W13" s="11">
        <v>-254</v>
      </c>
      <c r="X13" s="11">
        <v>-396</v>
      </c>
      <c r="Y13" s="11">
        <v>-435</v>
      </c>
      <c r="Z13" s="23">
        <f t="shared" si="5"/>
        <v>-512</v>
      </c>
      <c r="AA13" s="23">
        <f t="shared" si="6"/>
        <v>161</v>
      </c>
      <c r="AB13" s="23">
        <f t="shared" si="7"/>
        <v>-112.875</v>
      </c>
      <c r="AC13" s="9">
        <f t="shared" ref="AC13" si="24">SUM(B13:Y13)</f>
        <v>-2709</v>
      </c>
      <c r="AD13" s="10">
        <f t="shared" ref="AD13" si="25">AC13/1000</f>
        <v>-2.7090000000000001</v>
      </c>
    </row>
    <row r="14" spans="1:32" s="6" customFormat="1" ht="36" customHeight="1" x14ac:dyDescent="0.25">
      <c r="A14" s="24">
        <v>44503</v>
      </c>
      <c r="B14" s="11">
        <v>-513</v>
      </c>
      <c r="C14" s="11">
        <v>-489</v>
      </c>
      <c r="D14" s="11">
        <v>-511</v>
      </c>
      <c r="E14" s="11">
        <v>-499</v>
      </c>
      <c r="F14" s="11">
        <v>-182</v>
      </c>
      <c r="G14" s="11">
        <v>-62</v>
      </c>
      <c r="H14" s="11">
        <v>0</v>
      </c>
      <c r="I14" s="11">
        <v>-25</v>
      </c>
      <c r="J14" s="11">
        <v>67</v>
      </c>
      <c r="K14" s="11">
        <v>-79</v>
      </c>
      <c r="L14" s="11">
        <v>-11</v>
      </c>
      <c r="M14" s="11">
        <v>15</v>
      </c>
      <c r="N14" s="11">
        <v>59</v>
      </c>
      <c r="O14" s="11">
        <v>47</v>
      </c>
      <c r="P14" s="11">
        <v>-12</v>
      </c>
      <c r="Q14" s="11">
        <v>-26</v>
      </c>
      <c r="R14" s="11">
        <v>-42</v>
      </c>
      <c r="S14" s="11">
        <v>-60</v>
      </c>
      <c r="T14" s="11">
        <v>-104</v>
      </c>
      <c r="U14" s="11">
        <v>-170</v>
      </c>
      <c r="V14" s="11">
        <v>-274</v>
      </c>
      <c r="W14" s="11">
        <v>-489</v>
      </c>
      <c r="X14" s="11">
        <v>-536</v>
      </c>
      <c r="Y14" s="11">
        <v>-481</v>
      </c>
      <c r="Z14" s="23">
        <f t="shared" si="5"/>
        <v>-536</v>
      </c>
      <c r="AA14" s="23">
        <f t="shared" si="6"/>
        <v>67</v>
      </c>
      <c r="AB14" s="23">
        <f t="shared" si="7"/>
        <v>-182.375</v>
      </c>
      <c r="AC14" s="9">
        <f t="shared" ref="AC14" si="26">SUM(B14:Y14)</f>
        <v>-4377</v>
      </c>
      <c r="AD14" s="10">
        <f t="shared" ref="AD14" si="27">AC14/1000</f>
        <v>-4.3769999999999998</v>
      </c>
    </row>
    <row r="15" spans="1:32" s="6" customFormat="1" ht="36" customHeight="1" x14ac:dyDescent="0.25">
      <c r="A15" s="24">
        <v>44533</v>
      </c>
      <c r="B15" s="11">
        <v>-419</v>
      </c>
      <c r="C15" s="11">
        <v>-399</v>
      </c>
      <c r="D15" s="11">
        <v>-292</v>
      </c>
      <c r="E15" s="11">
        <v>-167</v>
      </c>
      <c r="F15" s="11">
        <v>31</v>
      </c>
      <c r="G15" s="11">
        <v>54</v>
      </c>
      <c r="H15" s="11">
        <v>85</v>
      </c>
      <c r="I15" s="11">
        <v>-27</v>
      </c>
      <c r="J15" s="11">
        <v>-6</v>
      </c>
      <c r="K15" s="11">
        <v>67</v>
      </c>
      <c r="L15" s="11">
        <v>14</v>
      </c>
      <c r="M15" s="11">
        <v>64</v>
      </c>
      <c r="N15" s="11">
        <v>80</v>
      </c>
      <c r="O15" s="11">
        <v>157</v>
      </c>
      <c r="P15" s="11">
        <v>-28</v>
      </c>
      <c r="Q15" s="11">
        <v>29</v>
      </c>
      <c r="R15" s="11">
        <v>-13</v>
      </c>
      <c r="S15" s="11">
        <v>-49</v>
      </c>
      <c r="T15" s="11">
        <v>-66</v>
      </c>
      <c r="U15" s="11">
        <v>-252</v>
      </c>
      <c r="V15" s="11">
        <v>-303</v>
      </c>
      <c r="W15" s="11">
        <v>-373</v>
      </c>
      <c r="X15" s="11">
        <v>-538</v>
      </c>
      <c r="Y15" s="11">
        <v>-522</v>
      </c>
      <c r="Z15" s="23">
        <f t="shared" si="5"/>
        <v>-538</v>
      </c>
      <c r="AA15" s="23">
        <f t="shared" si="6"/>
        <v>157</v>
      </c>
      <c r="AB15" s="23">
        <f t="shared" si="7"/>
        <v>-119.70833333333333</v>
      </c>
      <c r="AC15" s="9">
        <f t="shared" ref="AC15" si="28">SUM(B15:Y15)</f>
        <v>-2873</v>
      </c>
      <c r="AD15" s="10">
        <f t="shared" ref="AD15" si="29">AC15/1000</f>
        <v>-2.8730000000000002</v>
      </c>
    </row>
    <row r="16" spans="1:32" s="6" customFormat="1" ht="36" customHeight="1" x14ac:dyDescent="0.25">
      <c r="A16" s="24" t="s">
        <v>10</v>
      </c>
      <c r="B16" s="11">
        <v>-623</v>
      </c>
      <c r="C16" s="11">
        <v>-701</v>
      </c>
      <c r="D16" s="11">
        <v>-622</v>
      </c>
      <c r="E16" s="11">
        <v>-623</v>
      </c>
      <c r="F16" s="11">
        <v>-240</v>
      </c>
      <c r="G16" s="11">
        <v>-226</v>
      </c>
      <c r="H16" s="11">
        <v>-54</v>
      </c>
      <c r="I16" s="11">
        <v>134</v>
      </c>
      <c r="J16" s="11">
        <v>201</v>
      </c>
      <c r="K16" s="11">
        <v>166</v>
      </c>
      <c r="L16" s="11">
        <v>67</v>
      </c>
      <c r="M16" s="11">
        <v>116</v>
      </c>
      <c r="N16" s="11">
        <v>83</v>
      </c>
      <c r="O16" s="11">
        <v>21</v>
      </c>
      <c r="P16" s="11">
        <v>-76</v>
      </c>
      <c r="Q16" s="11">
        <v>-39</v>
      </c>
      <c r="R16" s="11">
        <v>17</v>
      </c>
      <c r="S16" s="11">
        <v>-10</v>
      </c>
      <c r="T16" s="11">
        <v>51</v>
      </c>
      <c r="U16" s="11">
        <v>-41</v>
      </c>
      <c r="V16" s="11">
        <v>-113</v>
      </c>
      <c r="W16" s="11">
        <v>-187</v>
      </c>
      <c r="X16" s="11">
        <v>-333</v>
      </c>
      <c r="Y16" s="11">
        <v>-291</v>
      </c>
      <c r="Z16" s="23">
        <f t="shared" si="5"/>
        <v>-701</v>
      </c>
      <c r="AA16" s="23">
        <f t="shared" si="6"/>
        <v>201</v>
      </c>
      <c r="AB16" s="23">
        <f t="shared" si="7"/>
        <v>-138.45833333333334</v>
      </c>
      <c r="AC16" s="9">
        <f t="shared" ref="AC16" si="30">SUM(B16:Y16)</f>
        <v>-3323</v>
      </c>
      <c r="AD16" s="10">
        <f t="shared" ref="AD16" si="31">AC16/1000</f>
        <v>-3.323</v>
      </c>
    </row>
    <row r="17" spans="1:35" s="6" customFormat="1" ht="36" customHeight="1" x14ac:dyDescent="0.25">
      <c r="A17" s="24" t="s">
        <v>11</v>
      </c>
      <c r="B17" s="11">
        <v>-601</v>
      </c>
      <c r="C17" s="11">
        <v>-542</v>
      </c>
      <c r="D17" s="11">
        <v>-511</v>
      </c>
      <c r="E17" s="11">
        <v>-352</v>
      </c>
      <c r="F17" s="11">
        <v>-243</v>
      </c>
      <c r="G17" s="11">
        <v>-88</v>
      </c>
      <c r="H17" s="11">
        <v>45</v>
      </c>
      <c r="I17" s="11">
        <v>64</v>
      </c>
      <c r="J17" s="11">
        <v>4</v>
      </c>
      <c r="K17" s="11">
        <v>-9</v>
      </c>
      <c r="L17" s="11">
        <v>84</v>
      </c>
      <c r="M17" s="11">
        <v>35</v>
      </c>
      <c r="N17" s="11">
        <v>-8</v>
      </c>
      <c r="O17" s="11">
        <v>204</v>
      </c>
      <c r="P17" s="11">
        <v>181</v>
      </c>
      <c r="Q17" s="11">
        <v>171</v>
      </c>
      <c r="R17" s="11">
        <v>-35</v>
      </c>
      <c r="S17" s="11">
        <v>-10</v>
      </c>
      <c r="T17" s="11">
        <v>50</v>
      </c>
      <c r="U17" s="11">
        <v>-151</v>
      </c>
      <c r="V17" s="11">
        <v>-243</v>
      </c>
      <c r="W17" s="11">
        <v>-223</v>
      </c>
      <c r="X17" s="11">
        <v>-341</v>
      </c>
      <c r="Y17" s="11">
        <v>-242</v>
      </c>
      <c r="Z17" s="23">
        <f t="shared" si="5"/>
        <v>-601</v>
      </c>
      <c r="AA17" s="23">
        <f t="shared" si="6"/>
        <v>204</v>
      </c>
      <c r="AB17" s="23">
        <f t="shared" si="7"/>
        <v>-115.04166666666667</v>
      </c>
      <c r="AC17" s="9">
        <f t="shared" ref="AC17" si="32">SUM(B17:Y17)</f>
        <v>-2761</v>
      </c>
      <c r="AD17" s="10">
        <f t="shared" ref="AD17" si="33">AC17/1000</f>
        <v>-2.7610000000000001</v>
      </c>
    </row>
    <row r="18" spans="1:35" s="6" customFormat="1" ht="36" customHeight="1" x14ac:dyDescent="0.25">
      <c r="A18" s="24" t="s">
        <v>12</v>
      </c>
      <c r="B18" s="11">
        <v>-343</v>
      </c>
      <c r="C18" s="11">
        <v>-430</v>
      </c>
      <c r="D18" s="11">
        <v>-468</v>
      </c>
      <c r="E18" s="11">
        <v>-474</v>
      </c>
      <c r="F18" s="11">
        <v>-287</v>
      </c>
      <c r="G18" s="11">
        <v>-88</v>
      </c>
      <c r="H18" s="11">
        <v>28</v>
      </c>
      <c r="I18" s="11">
        <v>9</v>
      </c>
      <c r="J18" s="11">
        <v>32</v>
      </c>
      <c r="K18" s="11">
        <v>2</v>
      </c>
      <c r="L18" s="11">
        <v>28</v>
      </c>
      <c r="M18" s="11">
        <v>153</v>
      </c>
      <c r="N18" s="11">
        <v>109</v>
      </c>
      <c r="O18" s="11">
        <v>158</v>
      </c>
      <c r="P18" s="11">
        <v>54</v>
      </c>
      <c r="Q18" s="11">
        <v>46</v>
      </c>
      <c r="R18" s="11">
        <v>-74</v>
      </c>
      <c r="S18" s="11">
        <v>23</v>
      </c>
      <c r="T18" s="11">
        <v>-20</v>
      </c>
      <c r="U18" s="11">
        <v>-183</v>
      </c>
      <c r="V18" s="11">
        <v>-312</v>
      </c>
      <c r="W18" s="11">
        <v>-292</v>
      </c>
      <c r="X18" s="11">
        <v>-324</v>
      </c>
      <c r="Y18" s="11">
        <v>-346</v>
      </c>
      <c r="Z18" s="23">
        <f t="shared" si="5"/>
        <v>-474</v>
      </c>
      <c r="AA18" s="23">
        <f t="shared" si="6"/>
        <v>158</v>
      </c>
      <c r="AB18" s="23">
        <f t="shared" si="7"/>
        <v>-124.95833333333333</v>
      </c>
      <c r="AC18" s="9">
        <f t="shared" ref="AC18" si="34">SUM(B18:Y18)</f>
        <v>-2999</v>
      </c>
      <c r="AD18" s="10">
        <f t="shared" ref="AD18" si="35">AC18/1000</f>
        <v>-2.9990000000000001</v>
      </c>
    </row>
    <row r="19" spans="1:35" s="6" customFormat="1" ht="36" customHeight="1" x14ac:dyDescent="0.25">
      <c r="A19" s="24" t="s">
        <v>13</v>
      </c>
      <c r="B19" s="11">
        <v>-359</v>
      </c>
      <c r="C19" s="11">
        <v>-325</v>
      </c>
      <c r="D19" s="11">
        <v>-314</v>
      </c>
      <c r="E19" s="11">
        <v>-290</v>
      </c>
      <c r="F19" s="11">
        <v>-239</v>
      </c>
      <c r="G19" s="11">
        <v>-219</v>
      </c>
      <c r="H19" s="11">
        <v>-180</v>
      </c>
      <c r="I19" s="11">
        <v>-304</v>
      </c>
      <c r="J19" s="11">
        <v>-273</v>
      </c>
      <c r="K19" s="11">
        <v>-204</v>
      </c>
      <c r="L19" s="11">
        <v>-58</v>
      </c>
      <c r="M19" s="11">
        <v>-81</v>
      </c>
      <c r="N19" s="11">
        <v>5</v>
      </c>
      <c r="O19" s="11">
        <v>-23</v>
      </c>
      <c r="P19" s="11">
        <v>-28</v>
      </c>
      <c r="Q19" s="11">
        <v>-217</v>
      </c>
      <c r="R19" s="11">
        <v>17</v>
      </c>
      <c r="S19" s="11">
        <v>97</v>
      </c>
      <c r="T19" s="11">
        <v>73</v>
      </c>
      <c r="U19" s="11">
        <v>-49</v>
      </c>
      <c r="V19" s="11">
        <v>-119</v>
      </c>
      <c r="W19" s="11">
        <v>-231</v>
      </c>
      <c r="X19" s="11">
        <v>-316</v>
      </c>
      <c r="Y19" s="11">
        <v>-313</v>
      </c>
      <c r="Z19" s="23">
        <f t="shared" si="5"/>
        <v>-359</v>
      </c>
      <c r="AA19" s="23">
        <f t="shared" si="6"/>
        <v>97</v>
      </c>
      <c r="AB19" s="23">
        <f t="shared" si="7"/>
        <v>-164.58333333333334</v>
      </c>
      <c r="AC19" s="9">
        <f t="shared" ref="AC19" si="36">SUM(B19:Y19)</f>
        <v>-3950</v>
      </c>
      <c r="AD19" s="10">
        <f t="shared" ref="AD19" si="37">AC19/1000</f>
        <v>-3.95</v>
      </c>
    </row>
    <row r="20" spans="1:35" s="6" customFormat="1" ht="36" customHeight="1" x14ac:dyDescent="0.25">
      <c r="A20" s="24" t="s">
        <v>14</v>
      </c>
      <c r="B20" s="11">
        <v>-393</v>
      </c>
      <c r="C20" s="11">
        <v>-509</v>
      </c>
      <c r="D20" s="11">
        <v>-559</v>
      </c>
      <c r="E20" s="11">
        <v>-578</v>
      </c>
      <c r="F20" s="11">
        <v>-297</v>
      </c>
      <c r="G20" s="11">
        <v>-182</v>
      </c>
      <c r="H20" s="11">
        <v>-103</v>
      </c>
      <c r="I20" s="11">
        <v>-148</v>
      </c>
      <c r="J20" s="11">
        <v>-202</v>
      </c>
      <c r="K20" s="11">
        <v>-194</v>
      </c>
      <c r="L20" s="11">
        <v>-8</v>
      </c>
      <c r="M20" s="11">
        <v>39</v>
      </c>
      <c r="N20" s="11">
        <v>77</v>
      </c>
      <c r="O20" s="11">
        <v>-71</v>
      </c>
      <c r="P20" s="11">
        <v>-3</v>
      </c>
      <c r="Q20" s="11">
        <v>124</v>
      </c>
      <c r="R20" s="11">
        <v>-137</v>
      </c>
      <c r="S20" s="11">
        <v>-88</v>
      </c>
      <c r="T20" s="11">
        <v>-45</v>
      </c>
      <c r="U20" s="11">
        <v>-209</v>
      </c>
      <c r="V20" s="11">
        <v>-265</v>
      </c>
      <c r="W20" s="11">
        <v>-286</v>
      </c>
      <c r="X20" s="11">
        <v>-359</v>
      </c>
      <c r="Y20" s="11">
        <v>-395</v>
      </c>
      <c r="Z20" s="23">
        <f t="shared" si="5"/>
        <v>-578</v>
      </c>
      <c r="AA20" s="23">
        <f t="shared" si="6"/>
        <v>124</v>
      </c>
      <c r="AB20" s="23">
        <f t="shared" si="7"/>
        <v>-199.625</v>
      </c>
      <c r="AC20" s="9">
        <f t="shared" ref="AC20" si="38">SUM(B20:Y20)</f>
        <v>-4791</v>
      </c>
      <c r="AD20" s="10">
        <f t="shared" ref="AD20" si="39">AC20/1000</f>
        <v>-4.7910000000000004</v>
      </c>
    </row>
    <row r="21" spans="1:35" s="6" customFormat="1" ht="36" customHeight="1" x14ac:dyDescent="0.25">
      <c r="A21" s="24" t="s">
        <v>16</v>
      </c>
      <c r="B21" s="11">
        <v>-537</v>
      </c>
      <c r="C21" s="11">
        <v>-606</v>
      </c>
      <c r="D21" s="11">
        <v>-414</v>
      </c>
      <c r="E21" s="11">
        <v>-321</v>
      </c>
      <c r="F21" s="11">
        <v>25</v>
      </c>
      <c r="G21" s="11">
        <v>124</v>
      </c>
      <c r="H21" s="11">
        <v>140</v>
      </c>
      <c r="I21" s="11">
        <v>99</v>
      </c>
      <c r="J21" s="11">
        <v>121</v>
      </c>
      <c r="K21" s="11">
        <v>-58</v>
      </c>
      <c r="L21" s="11">
        <v>64</v>
      </c>
      <c r="M21" s="11">
        <v>123</v>
      </c>
      <c r="N21" s="11">
        <v>76</v>
      </c>
      <c r="O21" s="11">
        <v>43</v>
      </c>
      <c r="P21" s="11">
        <v>117</v>
      </c>
      <c r="Q21" s="11">
        <v>109</v>
      </c>
      <c r="R21" s="11">
        <v>-25</v>
      </c>
      <c r="S21" s="11">
        <v>-51</v>
      </c>
      <c r="T21" s="11">
        <v>-45</v>
      </c>
      <c r="U21" s="11">
        <v>-74</v>
      </c>
      <c r="V21" s="11">
        <v>-130</v>
      </c>
      <c r="W21" s="11">
        <v>-358</v>
      </c>
      <c r="X21" s="11">
        <v>-585</v>
      </c>
      <c r="Y21" s="11">
        <v>-651</v>
      </c>
      <c r="Z21" s="23">
        <f t="shared" si="5"/>
        <v>-651</v>
      </c>
      <c r="AA21" s="23">
        <f t="shared" si="6"/>
        <v>140</v>
      </c>
      <c r="AB21" s="23">
        <f t="shared" si="7"/>
        <v>-117.25</v>
      </c>
      <c r="AC21" s="9">
        <f t="shared" ref="AC21" si="40">SUM(B21:Y21)</f>
        <v>-2814</v>
      </c>
      <c r="AD21" s="10">
        <f t="shared" ref="AD21" si="41">AC21/1000</f>
        <v>-2.8140000000000001</v>
      </c>
    </row>
    <row r="22" spans="1:35" s="6" customFormat="1" ht="36" customHeight="1" x14ac:dyDescent="0.25">
      <c r="A22" s="30" t="s">
        <v>15</v>
      </c>
      <c r="B22" s="11">
        <v>-547</v>
      </c>
      <c r="C22" s="11">
        <v>-397</v>
      </c>
      <c r="D22" s="11">
        <v>-254</v>
      </c>
      <c r="E22" s="11">
        <v>-151</v>
      </c>
      <c r="F22" s="11">
        <v>82</v>
      </c>
      <c r="G22" s="11">
        <v>155</v>
      </c>
      <c r="H22" s="11">
        <v>164</v>
      </c>
      <c r="I22" s="11">
        <v>252</v>
      </c>
      <c r="J22" s="11">
        <v>142</v>
      </c>
      <c r="K22" s="11">
        <v>169</v>
      </c>
      <c r="L22" s="11">
        <v>101</v>
      </c>
      <c r="M22" s="11">
        <v>138</v>
      </c>
      <c r="N22" s="11">
        <v>120</v>
      </c>
      <c r="O22" s="11">
        <v>114</v>
      </c>
      <c r="P22" s="11">
        <v>162</v>
      </c>
      <c r="Q22" s="11">
        <v>22</v>
      </c>
      <c r="R22" s="11">
        <v>-24</v>
      </c>
      <c r="S22" s="11">
        <v>32</v>
      </c>
      <c r="T22" s="11">
        <v>58</v>
      </c>
      <c r="U22" s="11">
        <v>-48</v>
      </c>
      <c r="V22" s="11">
        <v>-115</v>
      </c>
      <c r="W22" s="11">
        <v>-353</v>
      </c>
      <c r="X22" s="11">
        <v>-386</v>
      </c>
      <c r="Y22" s="11">
        <v>-394</v>
      </c>
      <c r="Z22" s="23">
        <f t="shared" si="5"/>
        <v>-547</v>
      </c>
      <c r="AA22" s="23">
        <f t="shared" si="6"/>
        <v>252</v>
      </c>
      <c r="AB22" s="23">
        <f t="shared" si="7"/>
        <v>-39.916666666666664</v>
      </c>
      <c r="AC22" s="32">
        <f t="shared" ref="AC22" si="42">SUM(B22:Y22)</f>
        <v>-958</v>
      </c>
      <c r="AD22" s="10">
        <f t="shared" ref="AD22" si="43">AC22/1000</f>
        <v>-0.95799999999999996</v>
      </c>
      <c r="AI22" s="17"/>
    </row>
    <row r="23" spans="1:35" s="6" customFormat="1" ht="36" customHeight="1" x14ac:dyDescent="0.25">
      <c r="A23" s="30" t="s">
        <v>19</v>
      </c>
      <c r="B23" s="11">
        <v>-494</v>
      </c>
      <c r="C23" s="11">
        <v>-531</v>
      </c>
      <c r="D23" s="11">
        <v>-444</v>
      </c>
      <c r="E23" s="11">
        <v>-231</v>
      </c>
      <c r="F23" s="11">
        <v>8</v>
      </c>
      <c r="G23" s="11">
        <v>181</v>
      </c>
      <c r="H23" s="11">
        <v>67</v>
      </c>
      <c r="I23" s="11">
        <v>38</v>
      </c>
      <c r="J23" s="11">
        <v>139</v>
      </c>
      <c r="K23" s="11">
        <v>254</v>
      </c>
      <c r="L23" s="11">
        <v>105</v>
      </c>
      <c r="M23" s="11">
        <v>169</v>
      </c>
      <c r="N23" s="11">
        <v>120</v>
      </c>
      <c r="O23" s="11">
        <v>114</v>
      </c>
      <c r="P23" s="11">
        <v>148</v>
      </c>
      <c r="Q23" s="11">
        <v>142</v>
      </c>
      <c r="R23" s="11">
        <v>11</v>
      </c>
      <c r="S23" s="11">
        <v>17</v>
      </c>
      <c r="T23" s="11">
        <v>-32</v>
      </c>
      <c r="U23" s="11">
        <v>-156</v>
      </c>
      <c r="V23" s="11">
        <v>-263</v>
      </c>
      <c r="W23" s="11">
        <v>-292</v>
      </c>
      <c r="X23" s="11">
        <v>-511</v>
      </c>
      <c r="Y23" s="11">
        <v>-607</v>
      </c>
      <c r="Z23" s="23">
        <f t="shared" si="5"/>
        <v>-607</v>
      </c>
      <c r="AA23" s="23">
        <f t="shared" si="6"/>
        <v>254</v>
      </c>
      <c r="AB23" s="23">
        <f t="shared" si="7"/>
        <v>-85.333333333333329</v>
      </c>
      <c r="AC23" s="32">
        <f t="shared" ref="AC23" si="44">SUM(B23:Y23)</f>
        <v>-2048</v>
      </c>
      <c r="AD23" s="10">
        <f t="shared" ref="AD23" si="45">AC23/1000</f>
        <v>-2.048</v>
      </c>
      <c r="AI23" s="17"/>
    </row>
    <row r="24" spans="1:35" ht="36" customHeight="1" x14ac:dyDescent="0.25">
      <c r="A24" s="30" t="s">
        <v>25</v>
      </c>
      <c r="B24" s="11">
        <v>-700</v>
      </c>
      <c r="C24" s="11">
        <v>-512</v>
      </c>
      <c r="D24" s="11">
        <v>-582</v>
      </c>
      <c r="E24" s="11">
        <v>-210</v>
      </c>
      <c r="F24" s="11">
        <v>-77</v>
      </c>
      <c r="G24" s="11">
        <v>116</v>
      </c>
      <c r="H24" s="11">
        <v>254</v>
      </c>
      <c r="I24" s="11">
        <v>22</v>
      </c>
      <c r="J24" s="11">
        <v>34</v>
      </c>
      <c r="K24" s="11">
        <v>97</v>
      </c>
      <c r="L24" s="11">
        <v>44</v>
      </c>
      <c r="M24" s="11">
        <v>126</v>
      </c>
      <c r="N24" s="11">
        <v>120</v>
      </c>
      <c r="O24" s="11">
        <v>114</v>
      </c>
      <c r="P24" s="11">
        <v>165</v>
      </c>
      <c r="Q24" s="11">
        <v>54</v>
      </c>
      <c r="R24" s="11">
        <v>-4</v>
      </c>
      <c r="S24" s="11">
        <v>-39</v>
      </c>
      <c r="T24" s="11">
        <v>44</v>
      </c>
      <c r="U24" s="11">
        <v>-116</v>
      </c>
      <c r="V24" s="11">
        <v>-237</v>
      </c>
      <c r="W24" s="11">
        <v>-448</v>
      </c>
      <c r="X24" s="11">
        <v>-638</v>
      </c>
      <c r="Y24" s="11">
        <v>-596</v>
      </c>
      <c r="Z24" s="23">
        <f t="shared" si="5"/>
        <v>-700</v>
      </c>
      <c r="AA24" s="23">
        <f t="shared" si="6"/>
        <v>254</v>
      </c>
      <c r="AB24" s="23">
        <f t="shared" si="7"/>
        <v>-123.70833333333333</v>
      </c>
    </row>
    <row r="25" spans="1:35" ht="36" customHeight="1" x14ac:dyDescent="0.25">
      <c r="A25" s="30" t="s">
        <v>26</v>
      </c>
      <c r="B25" s="11">
        <v>-588</v>
      </c>
      <c r="C25" s="11">
        <v>-437</v>
      </c>
      <c r="D25" s="11">
        <v>-303</v>
      </c>
      <c r="E25" s="11">
        <v>-175</v>
      </c>
      <c r="F25" s="11">
        <v>27</v>
      </c>
      <c r="G25" s="11">
        <v>73</v>
      </c>
      <c r="H25" s="11">
        <v>249</v>
      </c>
      <c r="I25" s="11">
        <v>158</v>
      </c>
      <c r="J25" s="11">
        <v>158</v>
      </c>
      <c r="K25" s="11">
        <v>81</v>
      </c>
      <c r="L25" s="11">
        <v>-52</v>
      </c>
      <c r="M25" s="11">
        <v>6</v>
      </c>
      <c r="N25" s="11">
        <v>205</v>
      </c>
      <c r="O25" s="11">
        <v>119</v>
      </c>
      <c r="P25" s="11">
        <v>97</v>
      </c>
      <c r="Q25" s="11">
        <v>229</v>
      </c>
      <c r="R25" s="11">
        <v>28</v>
      </c>
      <c r="S25" s="11">
        <v>60</v>
      </c>
      <c r="T25" s="11">
        <v>23</v>
      </c>
      <c r="U25" s="11">
        <v>-101</v>
      </c>
      <c r="V25" s="11">
        <v>-165</v>
      </c>
      <c r="W25" s="11">
        <v>-416</v>
      </c>
      <c r="X25" s="11">
        <v>-373</v>
      </c>
      <c r="Y25" s="11">
        <v>-445</v>
      </c>
      <c r="Z25" s="23">
        <f t="shared" si="5"/>
        <v>-588</v>
      </c>
      <c r="AA25" s="23">
        <f t="shared" si="6"/>
        <v>249</v>
      </c>
      <c r="AB25" s="23">
        <f t="shared" si="7"/>
        <v>-64.25</v>
      </c>
    </row>
    <row r="26" spans="1:35" ht="36" customHeight="1" x14ac:dyDescent="0.25">
      <c r="A26" s="30" t="s">
        <v>27</v>
      </c>
      <c r="B26" s="11">
        <v>-486</v>
      </c>
      <c r="C26" s="11">
        <v>-364</v>
      </c>
      <c r="D26" s="11">
        <v>-397</v>
      </c>
      <c r="E26" s="11">
        <v>-271</v>
      </c>
      <c r="F26" s="11">
        <v>-142</v>
      </c>
      <c r="G26" s="11">
        <v>-72</v>
      </c>
      <c r="H26" s="11">
        <v>48</v>
      </c>
      <c r="I26" s="11">
        <v>19</v>
      </c>
      <c r="J26" s="11">
        <v>109</v>
      </c>
      <c r="K26" s="11">
        <v>54</v>
      </c>
      <c r="L26" s="11">
        <v>-120</v>
      </c>
      <c r="M26" s="11">
        <v>-67</v>
      </c>
      <c r="N26" s="11">
        <v>-3</v>
      </c>
      <c r="O26" s="11">
        <v>70</v>
      </c>
      <c r="P26" s="11">
        <v>138</v>
      </c>
      <c r="Q26" s="11">
        <v>41</v>
      </c>
      <c r="R26" s="11">
        <v>-74</v>
      </c>
      <c r="S26" s="11">
        <v>-44</v>
      </c>
      <c r="T26" s="11">
        <v>-30</v>
      </c>
      <c r="U26" s="11">
        <v>-195</v>
      </c>
      <c r="V26" s="11">
        <v>-261</v>
      </c>
      <c r="W26" s="11">
        <v>-391</v>
      </c>
      <c r="X26" s="11">
        <v>-490</v>
      </c>
      <c r="Y26" s="11">
        <v>-504</v>
      </c>
      <c r="Z26" s="23">
        <f t="shared" si="5"/>
        <v>-504</v>
      </c>
      <c r="AA26" s="23">
        <f t="shared" si="6"/>
        <v>138</v>
      </c>
      <c r="AB26" s="23">
        <f t="shared" si="7"/>
        <v>-143</v>
      </c>
    </row>
    <row r="27" spans="1:35" ht="36" customHeight="1" x14ac:dyDescent="0.25">
      <c r="A27" s="30" t="s">
        <v>28</v>
      </c>
      <c r="B27" s="11">
        <v>-696</v>
      </c>
      <c r="C27" s="11">
        <v>-613</v>
      </c>
      <c r="D27" s="11">
        <v>-636</v>
      </c>
      <c r="E27" s="11">
        <v>-530</v>
      </c>
      <c r="F27" s="11">
        <v>-205</v>
      </c>
      <c r="G27" s="11">
        <v>-140</v>
      </c>
      <c r="H27" s="11">
        <v>82</v>
      </c>
      <c r="I27" s="11">
        <v>-51</v>
      </c>
      <c r="J27" s="11">
        <v>-81</v>
      </c>
      <c r="K27" s="11">
        <v>-25</v>
      </c>
      <c r="L27" s="11">
        <v>-78</v>
      </c>
      <c r="M27" s="11">
        <v>14</v>
      </c>
      <c r="N27" s="11">
        <v>105</v>
      </c>
      <c r="O27" s="11">
        <v>70</v>
      </c>
      <c r="P27" s="11">
        <v>118</v>
      </c>
      <c r="Q27" s="11">
        <v>191</v>
      </c>
      <c r="R27" s="11">
        <v>82</v>
      </c>
      <c r="S27" s="11">
        <v>71</v>
      </c>
      <c r="T27" s="11">
        <v>31</v>
      </c>
      <c r="U27" s="11">
        <v>-41</v>
      </c>
      <c r="V27" s="11">
        <v>-131</v>
      </c>
      <c r="W27" s="11">
        <v>-285</v>
      </c>
      <c r="X27" s="11">
        <v>-271</v>
      </c>
      <c r="Y27" s="11">
        <v>-331</v>
      </c>
      <c r="Z27" s="23">
        <f t="shared" si="5"/>
        <v>-696</v>
      </c>
      <c r="AA27" s="23">
        <f t="shared" si="6"/>
        <v>191</v>
      </c>
      <c r="AB27" s="23">
        <f t="shared" si="7"/>
        <v>-139.58333333333334</v>
      </c>
    </row>
    <row r="28" spans="1:35" ht="36" customHeight="1" x14ac:dyDescent="0.25">
      <c r="A28" s="30" t="s">
        <v>29</v>
      </c>
      <c r="B28" s="36">
        <v>-339</v>
      </c>
      <c r="C28" s="36">
        <v>-330</v>
      </c>
      <c r="D28" s="36">
        <v>-358</v>
      </c>
      <c r="E28" s="36">
        <v>-167</v>
      </c>
      <c r="F28" s="36">
        <v>-15</v>
      </c>
      <c r="G28" s="36">
        <v>132</v>
      </c>
      <c r="H28" s="36">
        <v>204</v>
      </c>
      <c r="I28" s="36">
        <v>-17</v>
      </c>
      <c r="J28" s="36">
        <v>69</v>
      </c>
      <c r="K28" s="36">
        <v>62</v>
      </c>
      <c r="L28" s="36">
        <v>41</v>
      </c>
      <c r="M28" s="36">
        <v>-93</v>
      </c>
      <c r="N28" s="36">
        <v>26</v>
      </c>
      <c r="O28" s="36">
        <v>71</v>
      </c>
      <c r="P28" s="36">
        <v>-7</v>
      </c>
      <c r="Q28" s="36">
        <v>-29</v>
      </c>
      <c r="R28" s="36">
        <v>50</v>
      </c>
      <c r="S28" s="36">
        <v>-51</v>
      </c>
      <c r="T28" s="36">
        <v>-79</v>
      </c>
      <c r="U28" s="36">
        <v>-201</v>
      </c>
      <c r="V28" s="36">
        <v>-329</v>
      </c>
      <c r="W28" s="36">
        <v>-398</v>
      </c>
      <c r="X28" s="36">
        <v>-329</v>
      </c>
      <c r="Y28" s="36">
        <v>-253</v>
      </c>
      <c r="Z28" s="23">
        <f t="shared" si="5"/>
        <v>-398</v>
      </c>
      <c r="AA28" s="23">
        <f t="shared" si="6"/>
        <v>204</v>
      </c>
      <c r="AB28" s="23">
        <f t="shared" si="7"/>
        <v>-97.5</v>
      </c>
    </row>
    <row r="29" spans="1:35" ht="36" customHeight="1" x14ac:dyDescent="0.25">
      <c r="A29" s="30" t="s">
        <v>36</v>
      </c>
      <c r="B29" s="36">
        <v>-261</v>
      </c>
      <c r="C29" s="36">
        <v>-222</v>
      </c>
      <c r="D29" s="36">
        <v>-265</v>
      </c>
      <c r="E29" s="36">
        <v>-344</v>
      </c>
      <c r="F29" s="36">
        <v>-87</v>
      </c>
      <c r="G29" s="36">
        <v>-101</v>
      </c>
      <c r="H29" s="36">
        <v>-45</v>
      </c>
      <c r="I29" s="36">
        <v>-61</v>
      </c>
      <c r="J29" s="36">
        <v>49</v>
      </c>
      <c r="K29" s="36">
        <v>87</v>
      </c>
      <c r="L29" s="36">
        <v>-31</v>
      </c>
      <c r="M29" s="36">
        <v>-75</v>
      </c>
      <c r="N29" s="36">
        <v>117</v>
      </c>
      <c r="O29" s="36">
        <v>65</v>
      </c>
      <c r="P29" s="36">
        <v>-7</v>
      </c>
      <c r="Q29" s="36">
        <v>-40</v>
      </c>
      <c r="R29" s="36">
        <v>-234</v>
      </c>
      <c r="S29" s="36">
        <v>33</v>
      </c>
      <c r="T29" s="36">
        <v>-23</v>
      </c>
      <c r="U29" s="36">
        <v>-127</v>
      </c>
      <c r="V29" s="36">
        <v>-85</v>
      </c>
      <c r="W29" s="36">
        <v>-362</v>
      </c>
      <c r="X29" s="36">
        <v>-444</v>
      </c>
      <c r="Y29" s="36">
        <v>-488</v>
      </c>
      <c r="Z29" s="23">
        <f t="shared" ref="Z29:Z32" si="46">MIN(B29:Y29)</f>
        <v>-488</v>
      </c>
      <c r="AA29" s="23">
        <f t="shared" ref="AA29:AA32" si="47">MAX(B29:Y29)</f>
        <v>117</v>
      </c>
      <c r="AB29" s="23">
        <f t="shared" ref="AB29:AB32" si="48">AVERAGE(B29:Y29)</f>
        <v>-122.95833333333333</v>
      </c>
    </row>
    <row r="30" spans="1:35" ht="36" customHeight="1" x14ac:dyDescent="0.25">
      <c r="A30" s="30" t="s">
        <v>37</v>
      </c>
      <c r="B30" s="36">
        <v>-605</v>
      </c>
      <c r="C30" s="36">
        <v>-487</v>
      </c>
      <c r="D30" s="36">
        <v>-481</v>
      </c>
      <c r="E30" s="36">
        <v>-311</v>
      </c>
      <c r="F30" s="36">
        <v>-311</v>
      </c>
      <c r="G30" s="36">
        <v>-43</v>
      </c>
      <c r="H30" s="36">
        <v>79</v>
      </c>
      <c r="I30" s="36">
        <v>-49</v>
      </c>
      <c r="J30" s="36">
        <v>30</v>
      </c>
      <c r="K30" s="36">
        <v>55</v>
      </c>
      <c r="L30" s="36">
        <v>-19</v>
      </c>
      <c r="M30" s="36">
        <v>63</v>
      </c>
      <c r="N30" s="36">
        <v>-21</v>
      </c>
      <c r="O30" s="36">
        <v>-22</v>
      </c>
      <c r="P30" s="36">
        <v>87</v>
      </c>
      <c r="Q30" s="36">
        <v>4</v>
      </c>
      <c r="R30" s="36">
        <v>-57</v>
      </c>
      <c r="S30" s="36">
        <v>3</v>
      </c>
      <c r="T30" s="36">
        <v>-97</v>
      </c>
      <c r="U30" s="36">
        <v>-134</v>
      </c>
      <c r="V30" s="36">
        <v>-203</v>
      </c>
      <c r="W30" s="36">
        <v>-306</v>
      </c>
      <c r="X30" s="36">
        <v>-312</v>
      </c>
      <c r="Y30" s="36">
        <v>-317</v>
      </c>
      <c r="Z30" s="23">
        <f t="shared" si="46"/>
        <v>-605</v>
      </c>
      <c r="AA30" s="23">
        <f t="shared" si="47"/>
        <v>87</v>
      </c>
      <c r="AB30" s="23">
        <f t="shared" si="48"/>
        <v>-143.91666666666666</v>
      </c>
    </row>
    <row r="31" spans="1:35" ht="36" customHeight="1" x14ac:dyDescent="0.25">
      <c r="A31" s="30" t="s">
        <v>38</v>
      </c>
      <c r="B31" s="36">
        <v>-324</v>
      </c>
      <c r="C31" s="36">
        <v>-303</v>
      </c>
      <c r="D31" s="36">
        <v>-157</v>
      </c>
      <c r="E31" s="36">
        <v>-87</v>
      </c>
      <c r="F31" s="36">
        <v>-32</v>
      </c>
      <c r="G31" s="36">
        <v>30</v>
      </c>
      <c r="H31" s="36">
        <v>117</v>
      </c>
      <c r="I31" s="36">
        <v>40</v>
      </c>
      <c r="J31" s="36">
        <v>12</v>
      </c>
      <c r="K31" s="36">
        <v>97</v>
      </c>
      <c r="L31" s="36">
        <v>54</v>
      </c>
      <c r="M31" s="36">
        <v>62</v>
      </c>
      <c r="N31" s="36">
        <v>137</v>
      </c>
      <c r="O31" s="36">
        <v>88</v>
      </c>
      <c r="P31" s="36">
        <v>105</v>
      </c>
      <c r="Q31" s="36">
        <v>59</v>
      </c>
      <c r="R31" s="36">
        <v>71</v>
      </c>
      <c r="S31" s="36">
        <v>203</v>
      </c>
      <c r="T31" s="36">
        <v>161</v>
      </c>
      <c r="U31" s="36">
        <v>65</v>
      </c>
      <c r="V31" s="36">
        <v>-130</v>
      </c>
      <c r="W31" s="36">
        <v>-231</v>
      </c>
      <c r="X31" s="36">
        <v>-431</v>
      </c>
      <c r="Y31" s="36">
        <v>-468</v>
      </c>
      <c r="Z31" s="23">
        <f t="shared" si="46"/>
        <v>-468</v>
      </c>
      <c r="AA31" s="23">
        <f t="shared" si="47"/>
        <v>203</v>
      </c>
      <c r="AB31" s="23">
        <f t="shared" si="48"/>
        <v>-35.916666666666664</v>
      </c>
    </row>
    <row r="32" spans="1:35" ht="36" customHeight="1" x14ac:dyDescent="0.25">
      <c r="A32" s="30" t="s">
        <v>39</v>
      </c>
      <c r="B32" s="36">
        <v>-423</v>
      </c>
      <c r="C32" s="36">
        <v>-322</v>
      </c>
      <c r="D32" s="36">
        <v>-275</v>
      </c>
      <c r="E32" s="36">
        <v>-192</v>
      </c>
      <c r="F32" s="36">
        <v>-43</v>
      </c>
      <c r="G32" s="36">
        <v>47</v>
      </c>
      <c r="H32" s="36">
        <v>109</v>
      </c>
      <c r="I32" s="36">
        <v>26</v>
      </c>
      <c r="J32" s="37">
        <v>-20</v>
      </c>
      <c r="K32" s="36">
        <v>112</v>
      </c>
      <c r="L32" s="36">
        <v>143</v>
      </c>
      <c r="M32" s="36">
        <v>86</v>
      </c>
      <c r="N32" s="36">
        <v>119</v>
      </c>
      <c r="O32" s="36">
        <v>70</v>
      </c>
      <c r="P32" s="36">
        <v>78</v>
      </c>
      <c r="Q32" s="36">
        <v>115</v>
      </c>
      <c r="R32" s="36">
        <v>13</v>
      </c>
      <c r="S32" s="36">
        <v>127</v>
      </c>
      <c r="T32" s="36">
        <v>14</v>
      </c>
      <c r="U32" s="36">
        <v>-2</v>
      </c>
      <c r="V32" s="36">
        <v>-49</v>
      </c>
      <c r="W32" s="36">
        <v>-90</v>
      </c>
      <c r="X32" s="36">
        <v>-260</v>
      </c>
      <c r="Y32" s="36">
        <v>-254</v>
      </c>
      <c r="Z32" s="23">
        <f t="shared" si="46"/>
        <v>-423</v>
      </c>
      <c r="AA32" s="23">
        <f t="shared" si="47"/>
        <v>143</v>
      </c>
      <c r="AB32" s="23">
        <f t="shared" si="48"/>
        <v>-36.291666666666664</v>
      </c>
    </row>
    <row r="33" spans="1:28" ht="36" customHeight="1" x14ac:dyDescent="0.25">
      <c r="A33" s="30" t="s">
        <v>40</v>
      </c>
      <c r="B33" s="36">
        <v>-267</v>
      </c>
      <c r="C33" s="36">
        <v>-122</v>
      </c>
      <c r="D33" s="36">
        <v>-156</v>
      </c>
      <c r="E33" s="36">
        <v>-229</v>
      </c>
      <c r="F33" s="36">
        <v>-127</v>
      </c>
      <c r="G33" s="36">
        <v>-45</v>
      </c>
      <c r="H33" s="36">
        <v>-105</v>
      </c>
      <c r="I33" s="36">
        <v>-345</v>
      </c>
      <c r="J33" s="37">
        <v>-346</v>
      </c>
      <c r="K33" s="36">
        <v>-166</v>
      </c>
      <c r="L33" s="36">
        <v>-62</v>
      </c>
      <c r="M33" s="36">
        <v>-37</v>
      </c>
      <c r="N33" s="36">
        <v>66</v>
      </c>
      <c r="O33" s="36">
        <v>11</v>
      </c>
      <c r="P33" s="36">
        <v>-34</v>
      </c>
      <c r="Q33" s="36">
        <v>-39</v>
      </c>
      <c r="R33" s="36">
        <v>-117</v>
      </c>
      <c r="S33" s="36">
        <v>0</v>
      </c>
      <c r="T33" s="36">
        <v>-76</v>
      </c>
      <c r="U33" s="36">
        <v>-211</v>
      </c>
      <c r="V33" s="36">
        <v>-200</v>
      </c>
      <c r="W33" s="36">
        <v>-574</v>
      </c>
      <c r="X33" s="36">
        <v>-529</v>
      </c>
      <c r="Y33" s="36">
        <v>-531</v>
      </c>
      <c r="Z33" s="23">
        <f t="shared" ref="Z33" si="49">MIN(B33:Y33)</f>
        <v>-574</v>
      </c>
      <c r="AA33" s="23">
        <f t="shared" ref="AA33" si="50">MAX(B33:Y33)</f>
        <v>66</v>
      </c>
      <c r="AB33" s="23">
        <f t="shared" ref="AB33" si="51">AVERAGE(B33:Y33)</f>
        <v>-176.70833333333334</v>
      </c>
    </row>
    <row r="34" spans="1:28" ht="36" customHeight="1" x14ac:dyDescent="0.25">
      <c r="A34" s="31" t="s">
        <v>43</v>
      </c>
      <c r="B34" s="36">
        <v>-486</v>
      </c>
      <c r="C34" s="36">
        <v>-543</v>
      </c>
      <c r="D34" s="36">
        <v>-459</v>
      </c>
      <c r="E34" s="36">
        <v>-396</v>
      </c>
      <c r="F34" s="36">
        <v>-212</v>
      </c>
      <c r="G34" s="36">
        <v>-172</v>
      </c>
      <c r="H34" s="36">
        <v>-93</v>
      </c>
      <c r="I34" s="36">
        <v>-106</v>
      </c>
      <c r="J34" s="37">
        <v>-175</v>
      </c>
      <c r="K34" s="36">
        <v>-34</v>
      </c>
      <c r="L34" s="36">
        <v>-133</v>
      </c>
      <c r="M34" s="36">
        <v>3</v>
      </c>
      <c r="N34" s="36">
        <v>-212</v>
      </c>
      <c r="O34" s="36">
        <v>-46</v>
      </c>
      <c r="P34" s="36">
        <v>2</v>
      </c>
      <c r="Q34" s="36">
        <v>-1</v>
      </c>
      <c r="R34" s="36">
        <v>-32</v>
      </c>
      <c r="S34" s="36">
        <v>88</v>
      </c>
      <c r="T34" s="36">
        <v>-12</v>
      </c>
      <c r="U34" s="36">
        <v>-102</v>
      </c>
      <c r="V34" s="36">
        <v>-135</v>
      </c>
      <c r="W34" s="36">
        <v>-316</v>
      </c>
      <c r="X34" s="36">
        <v>-496</v>
      </c>
      <c r="Y34" s="36">
        <v>-498</v>
      </c>
      <c r="Z34" s="23">
        <f t="shared" ref="Z34" si="52">MIN(B34:Y34)</f>
        <v>-543</v>
      </c>
      <c r="AA34" s="23">
        <f t="shared" ref="AA34" si="53">MAX(B34:Y34)</f>
        <v>88</v>
      </c>
      <c r="AB34" s="23">
        <f t="shared" ref="AB34" si="54">AVERAGE(B34:Y34)</f>
        <v>-190.25</v>
      </c>
    </row>
    <row r="68" spans="30:30" x14ac:dyDescent="0.25">
      <c r="AD68" s="1">
        <v>1.89</v>
      </c>
    </row>
  </sheetData>
  <mergeCells count="3">
    <mergeCell ref="A2:AB2"/>
    <mergeCell ref="AC1:AE1"/>
    <mergeCell ref="Z1:AB1"/>
  </mergeCells>
  <printOptions horizontalCentered="1"/>
  <pageMargins left="0" right="0" top="0.5" bottom="0.25" header="0.25" footer="0.25"/>
  <pageSetup paperSize="9" scale="40" fitToHeight="100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SCADA GRAPH-2021 </vt:lpstr>
      <vt:lpstr>SCADA GRAPH-2021  (2)</vt:lpstr>
      <vt:lpstr>'SCADA GRAPH-2021 '!Print_Area</vt:lpstr>
      <vt:lpstr>'SCADA GRAPH-2021  (2)'!Print_Area</vt:lpstr>
      <vt:lpstr>'SCADA GRAPH-2021 '!Print_Titles</vt:lpstr>
      <vt:lpstr>'SCADA GRAPH-2021  (2)'!Print_Titles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ASUS</cp:lastModifiedBy>
  <cp:lastPrinted>2021-04-07T10:30:03Z</cp:lastPrinted>
  <dcterms:created xsi:type="dcterms:W3CDTF">2021-03-20T10:02:03Z</dcterms:created>
  <dcterms:modified xsi:type="dcterms:W3CDTF">2021-04-19T07:54:34Z</dcterms:modified>
</cp:coreProperties>
</file>