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200" windowHeight="10905"/>
  </bookViews>
  <sheets>
    <sheet name="RTI Information English" sheetId="6" r:id="rId1"/>
  </sheets>
  <definedNames>
    <definedName name="_xlnm.Print_Titles" localSheetId="0">'RTI Information English'!$2:$2</definedName>
  </definedNames>
  <calcPr calcId="162913"/>
</workbook>
</file>

<file path=xl/calcChain.xml><?xml version="1.0" encoding="utf-8"?>
<calcChain xmlns="http://schemas.openxmlformats.org/spreadsheetml/2006/main">
  <c r="D321" i="6" l="1"/>
  <c r="D209" i="6"/>
  <c r="D59" i="6"/>
  <c r="D310" i="6"/>
  <c r="D17" i="6" l="1"/>
  <c r="D68" i="6"/>
  <c r="D303" i="6"/>
  <c r="D286" i="6"/>
  <c r="D302" i="6"/>
  <c r="D22" i="6"/>
  <c r="D300" i="6"/>
  <c r="D3" i="6"/>
  <c r="D5" i="6"/>
  <c r="D7" i="6"/>
  <c r="D12" i="6"/>
  <c r="D13" i="6"/>
  <c r="D259" i="6"/>
  <c r="D19" i="6"/>
  <c r="D257" i="6" l="1"/>
  <c r="D239" i="6" l="1"/>
  <c r="D235" i="6"/>
  <c r="D212" i="6" l="1"/>
  <c r="D38" i="6" l="1"/>
  <c r="D25" i="6" l="1"/>
  <c r="D24" i="6"/>
  <c r="D23" i="6" l="1"/>
  <c r="D21" i="6" l="1"/>
  <c r="D20" i="6"/>
  <c r="D18" i="6" l="1"/>
  <c r="D16" i="6"/>
  <c r="D15" i="6"/>
  <c r="D14" i="6"/>
  <c r="D8" i="6" l="1"/>
  <c r="D6" i="6"/>
  <c r="D4" i="6"/>
</calcChain>
</file>

<file path=xl/sharedStrings.xml><?xml version="1.0" encoding="utf-8"?>
<sst xmlns="http://schemas.openxmlformats.org/spreadsheetml/2006/main" count="1620" uniqueCount="578">
  <si>
    <t>GULBARGA ELECTRIC SUPPLY COMPANY LIMITED</t>
  </si>
  <si>
    <t>-</t>
  </si>
  <si>
    <t>Office Work</t>
  </si>
  <si>
    <t>Progress</t>
  </si>
  <si>
    <t>Remarks</t>
  </si>
  <si>
    <t>Subject</t>
  </si>
  <si>
    <t>Sl.No</t>
  </si>
  <si>
    <t>File No</t>
  </si>
  <si>
    <t>No of Pages in the File</t>
  </si>
  <si>
    <t>File Opened Date</t>
  </si>
  <si>
    <t>File Completion Date</t>
  </si>
  <si>
    <t>File Transfer Date</t>
  </si>
  <si>
    <t>File Disposed Date</t>
  </si>
  <si>
    <t>28.09.2017</t>
  </si>
  <si>
    <t>23.09.2019</t>
  </si>
  <si>
    <t>Shifting of consumer meters from Inside to Outside the premises of LT installation and replacement of existing electromechanical energy meters by static meters including  supplying, installing and commissioning for District wise (DDUGJY)</t>
  </si>
  <si>
    <t>Shifting of consumer meters from Inside to Outside the premises of LT installation and replacement of existing electromechanical energy meters by static meters including  Manufacture, Supply, Fixing, Testing and commissioning of meters in Gulbarga District Package on TTK basis awarded to M/s. Vishwanath Projects Hyderabad with JV Partner M/s. Santosh Electricals, Mysuru under DDUGJY</t>
  </si>
  <si>
    <t>02.02.2019</t>
  </si>
  <si>
    <t>Replacement of existing Electromechanical Energy meters by static meters including Manufacture, Supply, Fixing, Testing and commissioning of meters in Bidar District on TTK Basis awarded to M/s. Vishwanath Projects Limited., Hyderabad under DDUGJY</t>
  </si>
  <si>
    <t>Replacement of existing Electromechanical Energy meters by static meters including Manufacture, Supply, Fixing, Testing and commissioning of meters in Hospet Division on TTK Basis awarded to M/s. Spectrum Consultants, Bangalore under DDUGJY</t>
  </si>
  <si>
    <t xml:space="preserve">Request for time extension upto 31st March towards consumer metering works at Hospet &amp; Ballari Rural Division awarded to M/s. Spectrum Consultants, Bangalore </t>
  </si>
  <si>
    <t>Shifting of consumer meters from Inside to Outside the premises of LT installation and replacement of existing electromechanical energy meters by static meters including  Manufacture, Supply, Fixing, Testing and commissioning of meters in Yadgir District Package on TTK basis awarded to M/s. VEMP Power Systems, Bangalore with JV Partner M/s. Rajashree Electricals, Davanagere under DDUGJY</t>
  </si>
  <si>
    <t>Replacement of existing Electromechanical Energy meters by static meters including Manufacture, Supply, Fixing, Testing and commissioning of meters in Koppal District Package on TTK basis awarded to M/s. LAN Engineering and Technologies, Noida with JV Partner M/s. Santosh Electricals, Mysuru under DDUGJY</t>
  </si>
  <si>
    <t>Request for time extension upto March-2020 towards consumer metering works at Raichur District awarded to M/s. V.R Patil Vividh Vidhyuth Nirman Pvt. Ltd., Hosalingapur</t>
  </si>
  <si>
    <t>Request for time extension upto 31st March towards consumer metering works at Bidar District awarded to M/s. Vishwanath Projects Limited</t>
  </si>
  <si>
    <t>06.12.2019</t>
  </si>
  <si>
    <t>Replacement of existing Electromechanical Energy meters by static meters including Manufacture, Supply, Fixing, Testing and commissioning of meters in Raichur District Package on TTK basis awarded to M/s. VR Patil Vividh Vidyuth Nirman Pvt Ltd., Hosalingapur  under DDUGJY</t>
  </si>
  <si>
    <t xml:space="preserve">  25.01.2019</t>
  </si>
  <si>
    <t>Feeder Metering Works with DLMS Complaint under DDUGJY</t>
  </si>
  <si>
    <t>Request for time extension upto 31st March-2020 for Consumer Metering work at Gulbarga District under DDUGJY</t>
  </si>
  <si>
    <t>10.12.2019</t>
  </si>
  <si>
    <t>02.08.2019</t>
  </si>
  <si>
    <t>Time Extension for the work of DTC Metering at Gulbarga, Ballari &amp; Raichur Districts of GESCOM awarded to M/s. ESPERO Solutions.</t>
  </si>
  <si>
    <t>Inspection Waivel for miscellaneous Materials required for consumer Metering work at Gulbarga District awarded to M/s. Vishwanath Projects, Hyderabad.</t>
  </si>
  <si>
    <t>02.04.2019</t>
  </si>
  <si>
    <t>GTP &amp; Drawing approvals for the work of DTC Metering in GESCOM comprising of Gulbarga, Ballari &amp; Raichur Districts awarded to M/s.ESPERO Solutions Private Limited with JV Partner M/s. Rajashree Electricals, Davanagere on TTK basis</t>
  </si>
  <si>
    <t>02.03.2019</t>
  </si>
  <si>
    <t>18.02.2019</t>
  </si>
  <si>
    <t>Supply &amp; Fixing of LT CT operated ETV meters along with LT metering box weather proof, Vermin proof metal boxes, CTs, PVC Cable, lugs etc., for DTC Metering under DDUGJY at GESCOM comprising of Gulbarga, Ballari &amp; Raichur Districts awarded to M/s. ESPERO Solutions Pvt. Ltd with JV Partner M/s. Rajashree Electricals, Davanagere on TTK basis</t>
  </si>
  <si>
    <t>DTC metering for Existing DTCs in GESCOM area, using DLMS compliant 5 Amps 3 Phase CT operated Trivector meters including Manufacture, supply and testing of meters in GESCOM Area comprising of Gulbarga, Ballari &amp; Raichur Districts under "Deen Dayal Upadhyaya Gram Jyoti Yojana" (DDUGJY).</t>
  </si>
  <si>
    <t>02.11.2018</t>
  </si>
  <si>
    <t>13.02.2019</t>
  </si>
  <si>
    <t>GTP &amp; Drawing approvals for the work of Replacement of existing Electromechanical Energy meters by Static meters at Ballari &amp; Hospet Divisions awarded to M/s. Spectrum Consultants, Bangalore on DDUGJY.</t>
  </si>
  <si>
    <t>11.08.2018</t>
  </si>
  <si>
    <t>GTP &amp; Drawing approvals for the work of Replacement of existing Electromechanical Energy meters by Static meters at Koppal District awarded to M/s. LAN Enigneering &amp; Technologies on TTK basis under DDUGJY.</t>
  </si>
  <si>
    <t>GTP &amp; Drawing approvals for the work of Shifting of consumer meters and replacement of existing Electromechanical Energy meters by Static meters at Yadgir District awarded to M/s. VEMP Power Systems with JV M/s. Rajashree Electrical on TTK basis</t>
  </si>
  <si>
    <t>12.06.2018</t>
  </si>
  <si>
    <t>GTP &amp; Drawing approvals for the work of Replacement of existing Electromechanical Energy meters by Static meters including Manufacture, Supply, Fixing, Testing and Commisssioning of meters at Raichur District awarded to M/s. M/s. VR Patil Vividh Vidyuth Nirman Pvt Ltd., Hosalingapur on TTK basis</t>
  </si>
  <si>
    <t>13.12.2018</t>
  </si>
  <si>
    <t>GTP &amp; Drawing approvals for the work of Shifting of consumer meters from inside to outside the premises of LT installation and replacement of existing Electromechanical Energy meters by Static meters in Gulbarga District under DDUGJY awarded to M/s. vishwanath Projects Ltd., Hyderabad on TTK basis under DDUGJY</t>
  </si>
  <si>
    <t>03.02.2018</t>
  </si>
  <si>
    <t>Inspection OM and DI copies of Consumer Metering Work at Gulbarga District.</t>
  </si>
  <si>
    <t>15.04.2019</t>
  </si>
  <si>
    <t>Inspection OM and DI copies of DTC Metering Work.</t>
  </si>
  <si>
    <t>27.05.2019</t>
  </si>
  <si>
    <t>24.05.2019</t>
  </si>
  <si>
    <t>Inspection OM and DI copies of GSM Modems Work.</t>
  </si>
  <si>
    <t>02.07.2019</t>
  </si>
  <si>
    <t>15.11.2010</t>
  </si>
  <si>
    <t>Inspection and DI's of NJY work at Humnabad and Basavakalyan Taluks awarded to M/s. Ranganath Electricals Sindhanur.</t>
  </si>
  <si>
    <t>20.02.2019</t>
  </si>
  <si>
    <t>Inspection &amp; Dispatch Instructions for the work of Consumer Metering at Ballari Rural Division awarded to M/s. Spectrum Consultants, Bangalore.</t>
  </si>
  <si>
    <t>Inspection &amp; Dispatch Instructions for the work of Consumer Metering at Hospet Rural Division awarded to M/s. Spectrum Consultants, Bangalore.</t>
  </si>
  <si>
    <t>18.12.2019</t>
  </si>
  <si>
    <t>Inspection &amp; Dispatch Instructions for the work of Consumer Metering at Gulbarga District awarded to M/s. Vishwanath Projects Hyderabad.</t>
  </si>
  <si>
    <t>Inspection OM &amp; DI Copies of Consumer Metering Work at Koppal District</t>
  </si>
  <si>
    <t>03.04.2019</t>
  </si>
  <si>
    <t>Inspection OM &amp; DI Copies of Consumer Metering Work at Bidar District</t>
  </si>
  <si>
    <t>Inspection OM &amp; DI Copies of Consumer Metering Work at Raichur District</t>
  </si>
  <si>
    <t>15.03.2019</t>
  </si>
  <si>
    <t>18.04.2019</t>
  </si>
  <si>
    <t>Inspection OM &amp; DI Copies of Consumer Metering Work at Yadgir District</t>
  </si>
  <si>
    <t>Replacement of existing Electromechanical Energy meters by static meters including Manufacture, Supply, Fixing, Testing and commissioning of meters in Ballari Division on TTK Basis awarded to M/s. Spectrum Consultants, Bangalore under DDUGJY .</t>
  </si>
  <si>
    <t>Manufacturing and supply of 9Mtr PSC/RCC Poles for NJY Phase-II Works in Gulbarga Circle PO No &amp; Date 6664/15.10.2011</t>
  </si>
  <si>
    <t>Procurement of 9Mtr PSC/RCC Poles for NJY Works in Bellary Circle PO No &amp; Date 6656/26.09.2011</t>
  </si>
  <si>
    <t>Manufacturing and supply of 9Mtr RCC (Rect &amp; Sq) Poles for NJY Works in Raichur Circle for balance Qty  PO No &amp; Date 6748/24.05.2012</t>
  </si>
  <si>
    <t>Procurement of 9Mtr PSC/RCC Poles for NJY Works in Gulbarga Circle PO No &amp; Date 6659/26.09.2011</t>
  </si>
  <si>
    <t>Procurement of 9Mtr PSC/RCC Poles for NJY Works in Gulbarga Circle PO No &amp; Date 6480/02.11.2010</t>
  </si>
  <si>
    <t>Manufacturing and supply of 9Mtr PSC Poles for NJY  Works in Bellary Circle PO No &amp; Date 6697/10.01.2012</t>
  </si>
  <si>
    <t>Manufacturing and supply of 9Mtr PSC/RCC Poles for NJY Phase-II Works in  Bidar Circle PO No &amp; Date 6654/26.09.2011</t>
  </si>
  <si>
    <t>Delay Condonation for supply of 9Mtr PSC/RCC Poles  PO No &amp; Date 6477/29.10.2010</t>
  </si>
  <si>
    <t>Manufacturing and supply of 9Mtr RCC (Rect &amp; Sq) Poles for NJY Works in Bellary Circle for Balance Qty PO No &amp; Date 6753/24.05.2012</t>
  </si>
  <si>
    <t>Procurement of 9Mtr PSC Poles for NJY Works in Raichur Circle PO No &amp; Date 6707/30.01.2012</t>
  </si>
  <si>
    <t>Manufacturing and supply of 9Mtr RCC (Rect &amp; Sq) Poles for NJY Works in Bellary Circle for Balance Qty PO No &amp; Date 6751/06.06.2012</t>
  </si>
  <si>
    <t>Manufacturing and supply of 9Mtr RCC (Rect &amp; Sq) Poles for NJY Works in Raichur Circle for Balance Qty PO No &amp; Date 6749/24.05.2012</t>
  </si>
  <si>
    <t>Manufacturing and supply of 9Mtr RCC (Rect &amp; Sq) Poles for NJY Works in Bellary Circle PO No &amp; Date 6696/10.01.2012</t>
  </si>
  <si>
    <t>Procurement of 9Mtr RCC (Square &amp;Rectangular) and 9Mtr PSC Poles for Niranatara Jyoti Works in Bellary Circle of GESCOM (Lot-3) PO No &amp; Date 6520/6521/26.02.2011</t>
  </si>
  <si>
    <t>Procurement of 9Mtr PSC/RCC Poles for NJ Works in Raichur Circle PO No &amp; Date 6533/6542/17.03.2011</t>
  </si>
  <si>
    <t>Providing independent feeders to non-agricultural loads in Lingasugur Tq under  NJS DWA NO 332 &amp; 333/08.02.2011</t>
  </si>
  <si>
    <t>Construction of 11KV independent feeders to non-agricultural loads in Hadagali Tq of Bellary District NJS DWA NO 340 &amp; 341/24.12.2011</t>
  </si>
  <si>
    <t>Providing independent feeders to non-agricultural loads in H.B Halli Tq under  NJS DWA NO  330 &amp; 331/11.03.2011</t>
  </si>
  <si>
    <t>Providing independent feeders to non-agricultural loads in Aland Tq under  NJS. 324 &amp; 325/08.02.2011</t>
  </si>
  <si>
    <t>Providing independent feeders to non-agricultural loads in Deodurga Tq under  NJS .31181-89 &amp; 31190-98/04.01.2011</t>
  </si>
  <si>
    <t>Construction of 11KV independent feeders to non-agricultural loads in Shahapur Tq of Yadgir District 348 &amp;349/27.12.2011</t>
  </si>
  <si>
    <t>Providing independent feeders to non-agricultural loads in Sindhnoor Tq under  NJS. 38312-20 &amp; 38321-29/24.02.2011</t>
  </si>
  <si>
    <t>Providing independent feeders to non-agricultural loads in Sirguppa Tq under  NJS. 429 &amp; 430/12.02.2013</t>
  </si>
  <si>
    <t>Providing independent feeders to non-agricultural loads in Sanganal feeder from Tawargera S/S in Kushagi Tq. 316 &amp; 317/05.04.2010</t>
  </si>
  <si>
    <t>Providing independent 11KV Huliyapur &amp; Killarhatti feeders from 33/11KV Tawargera Sub-station to non-agricultural loads in Kustagi taluka under NJS 38184-92 &amp; 38193-201/02.01.2013</t>
  </si>
  <si>
    <t>Construction of 11KV independent feeders to non-agricultural loads in Chincholi Tq of Gulbarga District 346 &amp; 347/27.12.2011</t>
  </si>
  <si>
    <t>Construction of 11KV independent feeders to non-agricultural loads in Chitapur Tq of Gulbarga District 407 &amp; 408/20.09.2012</t>
  </si>
  <si>
    <t>Providing independent feeders to non-agricultural loads in Gangavathi Tq under  NJS. 322 &amp; 323/08.02.2011</t>
  </si>
  <si>
    <t>Construction of 11KV independent feeders to non-agricultural loads in Sedam Tq of Yadgir District 355 &amp; 356/18.04.2012</t>
  </si>
  <si>
    <t>Construction of 11KV independent feeders to non-agricultural loads in Shorapur Tq of Yadgir District 398 &amp; 399/18.04.2012</t>
  </si>
  <si>
    <t>Construction of 11KV independent feeders to non-agricultural loads in Bhalki Tq of Bidar District 342 &amp; 343/27.12.2011</t>
  </si>
  <si>
    <t>Providing independent feeders to non-agricultural loads in Yadgir Tq under  NJS. 228 &amp; 229/08.02.2011</t>
  </si>
  <si>
    <t>Construction of 11KV independent feeders to non-agricultural loads in Aurad Tq 318 &amp; 319/06.01.2011</t>
  </si>
  <si>
    <t>Construction of 11KV independent feeders to non-agricultural loads in Humnabad Tq of Bidar District 350 &amp; 351/06.02.2012</t>
  </si>
  <si>
    <t>Construction of 11KV independent feeders to non-agricultural loads in Basavakalyan Tq of Bidar District 352 &amp; 353/06.02.2012</t>
  </si>
  <si>
    <t>Providing independent feeders to non-agricultural loads in Kudligi Tq under  NJS. 320 &amp; 321/02.02.2011</t>
  </si>
  <si>
    <t>Providing independent feeders to non-agricultural loads in Bellary Tq under  NJS. 336 &amp; 337/08.03.2011</t>
  </si>
  <si>
    <t>Providing independent feeders to non-agricultural loads in  Koppal Tq under  NJS. 330 &amp; 331/08.02.2011</t>
  </si>
  <si>
    <t>Providing independent feeders to non-agricultural loads in Afzalpur Tq under  NJS. 326 &amp; 327/08.02.2011</t>
  </si>
  <si>
    <t>Construction of 11KV independent feeders to non-agricultural loads in Jewargi Tq of Gulbarga District 344 &amp; 345/27.12.2011</t>
  </si>
  <si>
    <t>Construction of 11KV independent feeders to non-agricultural loads in Sandur Tq of Bellary District 409 &amp; 410/20.09.2012</t>
  </si>
  <si>
    <t>Construction of 11KV independent feeders to non-agricultural loads in Manvi Tq of Raichur District 267 &amp; 270/07.01.2013</t>
  </si>
  <si>
    <t>Construction of 11KV independent feeders to non-agricultural loads in Gulbarga Tq of Gulbarga District 405 &amp; 406/29.09.2012</t>
  </si>
  <si>
    <t>Construction of 11KV Independent feeders to non-agricultural loads in H.B Halli Taluk on TTK Basis (above 25% variation)</t>
  </si>
  <si>
    <t>Construction of 11KV Independent feeders to non-agricultural loads in  Deodurga Taluk on TTK Basis (above 25% variation)</t>
  </si>
  <si>
    <t>Construction of 11KV Independent feeders to non-agricultural loads in  Raichur Taluk on TTK Basis (above 25% variation)</t>
  </si>
  <si>
    <t>Manufacturing and supply of ACSR Rabbit Conductor for NJ works in Bellary Circle PO No &amp; Date 6513/27.01.2011</t>
  </si>
  <si>
    <t>Manufacturing &amp; Supply of Rabbit ACSR Conductor for NJ Works in Gulbarga Circle</t>
  </si>
  <si>
    <t>Manufacturing &amp; Supply of Rabbit ACSR Conductor for NJ Works in Bidar Circle PO No &amp; Date 6472/02.11.2010</t>
  </si>
  <si>
    <t>Procurement of Rabbit ACSR Conductor for Niranatara Jyoti Works in GESCOM 6751/02.06.2012</t>
  </si>
  <si>
    <t>Procurement of Rabbit ACSR Conductor for Phase-II NJ Works in Gulbarga Circle Enq.186</t>
  </si>
  <si>
    <t>Procurement of Rabbit ACSR Conductor for Phase-II NJ Works in Bellary Circle Enq.187</t>
  </si>
  <si>
    <t>Procurement of Rabbit ACSR Conductor for Phase-II NJ Works in Bidar Circle Enq.185</t>
  </si>
  <si>
    <t>Manufacturing and supply of 11KV G.I Pins for NJY Works in GESCOM PO No &amp; Date  6559,6560/31.03.2011</t>
  </si>
  <si>
    <t>Manufacturing and supply of 11KV G.I Pins for NJY Works in Bellary Circle 6507/13.01.2011</t>
  </si>
  <si>
    <t>Manufacturing and supply of 11KV G.I Pins for NJY Works in Raichur Circle 6560/31.03.2011</t>
  </si>
  <si>
    <t>Manufacturing &amp; Supply of 11KV GI Pins for Niranatara Jyoti Works in GESCOM (Bidar Circle)  Lot-1 to Lot-4</t>
  </si>
  <si>
    <t>Manufacturing and Supply of 35970 Nos of 11KV G.I Pins required for NJ Works in Bellary Circle (Phase-II) Lot-3A</t>
  </si>
  <si>
    <t>Manufacturing and Supply of 134684 Nos of 11KV G.I Pins required for NJ Works in Gulbarga Circle (Phase-II) Lot-2A</t>
  </si>
  <si>
    <t>Manufacturing and Supply of 37703 Nos of 11KV G.I Pins required for NJ Works in Bidar Circle (Phase-II) Lot-1A</t>
  </si>
  <si>
    <t>Manufacturing &amp; Supply of 11KV GI Pins for Niranatara Jyoti Works in GESCOM (M/s. Manas electric Company Bangalore)</t>
  </si>
  <si>
    <t xml:space="preserve">M/s. Nataraj Cement Works Gulbarga File </t>
  </si>
  <si>
    <t>Procurement of 11KV Pin Insulators for NJY Works 6754/     05.06.2012</t>
  </si>
  <si>
    <t>Procurement of 11KV Pin Insulators for NJY Works in Bellary Circle 6756/05.06.2012</t>
  </si>
  <si>
    <t>Procurement of 11KV Pin Insulators for NJY Works in Gulbarga Circle 6755/05.06.2012</t>
  </si>
  <si>
    <t>Procurement of 11KV Pin Insulators Shells for NJY Works in GESCOM PO No &amp; Date 6487/07.01.2011</t>
  </si>
  <si>
    <t>Testing  of 11KV Pin Insulator at CPRIPO No &amp; Date  6525/6526/6527 /08.03.2011</t>
  </si>
  <si>
    <t xml:space="preserve">Manufacturing and supply of 11KV Pin Insulator Shells for NJ Work in Gulbarga Circle (Lot-2)PO No &amp; Date  6525/08.03.2011 </t>
  </si>
  <si>
    <t>Manufacturing and supply of 11KV Pin Insulator Shells for NJ Work in  Bellary Circle (Lot-3) 6526/08.03.2011</t>
  </si>
  <si>
    <t>Manufacturing and supply of 11KV Pin Insulator Shells for NJ Work in  Raichur Circle (Lot-4) 6527/08.03.2011</t>
  </si>
  <si>
    <t>Procurement of 11KV HTAerial Bunched Cable</t>
  </si>
  <si>
    <t>Procurement of 11KV HTAerial Bunched Cable Accerrories</t>
  </si>
  <si>
    <t>Requirement of 11KV Switchgear for 11KV NJ feeders in GESCOM area</t>
  </si>
  <si>
    <t>Testing  of 45KN Disc Insulators of M/s. TDPL at CPRI</t>
  </si>
  <si>
    <t>Nirantara Jyoti Proceedings File</t>
  </si>
  <si>
    <t>Third Party Inspection for supervision and certification of works executed for Niranatara Jyoti Works in GESCOM</t>
  </si>
  <si>
    <t>Progress of pole suppliers &amp; PTK Agencies of NJ Works.</t>
  </si>
  <si>
    <t>Minutes of PC and Board Meetings</t>
  </si>
  <si>
    <t>Procurement of 45KN Disc Insulators for Niranatara Jyoti Works in GESCOM 6485/6486/6553/6554/6557/6558/   31.03.2011</t>
  </si>
  <si>
    <t>Supply of 25KVA &amp; 63KVA Transformers for Nirantara Jyoti Works in GESCOM 6148 &amp; 6149/ 25.09.2009</t>
  </si>
  <si>
    <t>Manufacture and supply of 10158 Nos of 45KN Disc Insulators required for NJ works in Bellary Circle (Phase-II) Lot-3A PO No &amp; Date  6785/10.09.2012</t>
  </si>
  <si>
    <t>Manufacture and supply of 5194 Nos of 45KN Disc Insulators required for NJ works in Bidar Circle (Phase-II) Lot-1A PO No &amp; Date 6783/10.09.2012</t>
  </si>
  <si>
    <t>Manufacture and supply of 19790 Nos of 45KN Disc Insulators required for NJ works in Gulbarga Circle (Phase-II) Lot-2A PO No &amp; Date 6784/10.09.2012</t>
  </si>
  <si>
    <t>MIS File</t>
  </si>
  <si>
    <t>Reply to KERC for implementation of NJU Scheme instead of open delta system and other KERC information, 284 breaker details.</t>
  </si>
  <si>
    <t>XlPE Coating on GESCOM Supplied Rabbit ACSR Conductor at 11KV crossings for Niranatara Jyoti Works in GESCOM.</t>
  </si>
  <si>
    <t>Forfeiting of Security Deposite Paid by M/s. Taruna Dechome Pvt. lTd., Bikaner against supply of insulators.</t>
  </si>
  <si>
    <t>Approved Drawings</t>
  </si>
  <si>
    <t>Payement of Price Variation for Supply of Rabbit ACSR Conductor</t>
  </si>
  <si>
    <t>SDP File</t>
  </si>
  <si>
    <t>Amendment to payment condition PTK NJY Works</t>
  </si>
  <si>
    <t>Diversion of Materials meant for Niranatara Jyoti Works to Ganga Kalyana, Water Supply and other General Works.</t>
  </si>
  <si>
    <t>Conductor Payement/Penalty File</t>
  </si>
  <si>
    <t>Validity Extension for Phase-II Qty</t>
  </si>
  <si>
    <t>Amendment of specification of glavanisation of Hardware Materials of A &amp; B Raint</t>
  </si>
  <si>
    <t>Notice</t>
  </si>
  <si>
    <t>Niranatara Jyoti Reply to appeal no.216 of M/s. Varun Concrete Products, Yadgir.</t>
  </si>
  <si>
    <t>Approval for Labour charges for Hard Rock for digging of pits for Poles under NJY Works in Bhalki Jewargi, Chincholi, Shahapur, Humnabad &amp; Basavakalyan.</t>
  </si>
  <si>
    <t>Requirement of tranformers for meant three financial Years</t>
  </si>
  <si>
    <t>Material Requirement file from All Division &amp; All Contractors</t>
  </si>
  <si>
    <t>Project Report for "Deen Dayal Upadhya Gram Jyothi Yojana" (DDUGJY), Scheme for segregation of rural feeders in GESCOM</t>
  </si>
  <si>
    <t>Manufacturing and supply of 11KV GI Pins in GESCOM</t>
  </si>
  <si>
    <t>Manufacturing and supply of 9Mtr PSC/RCC Poles for NJY Works in Raichur</t>
  </si>
  <si>
    <t>Manufacturing and supply of 9Mtr PSC/RCC Poles for NJY Phase-II Works in Gulbarga Circle PO No &amp; Date 6483/02.11.2010</t>
  </si>
  <si>
    <t>Manufacturing and supply of 9Mtr PSC/RCC Poles for NJY Phase-II Works in Gulbarga Circle PO No &amp; Date 6653/02.11.2010</t>
  </si>
  <si>
    <t>Procurement of 9 Mtr PSC/RCC(Rect &amp; Sq) Poles for Gulbarga Circle File-2</t>
  </si>
  <si>
    <t xml:space="preserve">Manufacturing and supply of 9Mtr PSC/RCC Poles for NJY Phase-II Works in Gulbarga Circle </t>
  </si>
  <si>
    <t>Procurement of PSC/RCC Poles for NJ Works Phase-II, Enquiry No. 200</t>
  </si>
  <si>
    <t>Procurement of GI Pins for NJY Works in GESCOM area Lot-1 to Lot-4</t>
  </si>
  <si>
    <t>Manufacturing &amp; Supply of 09 Mtr PSC/RCC Poles for NJY Phase-II work in Gulbarga Circle</t>
  </si>
  <si>
    <t xml:space="preserve">Procurement of Poles for Shortfall quantity in  Gulbarga, Bellary &amp; Raichur Circle for Niranatara Jyoti Works in GESCOM </t>
  </si>
  <si>
    <t>Procurement of 9 Mtr PSC/RCC Poles for NJY Works in Gulbarga</t>
  </si>
  <si>
    <t>RTI Details</t>
  </si>
  <si>
    <t>Performance aduit on implememtation of NJY scheme by GESCOM</t>
  </si>
  <si>
    <t xml:space="preserve">EMD refund of m/s. Shree shyam fiscal Ltd., Kolkotta </t>
  </si>
  <si>
    <t>REC Loan Assistance Phase-II</t>
  </si>
  <si>
    <t>RR Patil sedam (RTI)</t>
  </si>
  <si>
    <t xml:space="preserve">Manufacturing &amp; Supply </t>
  </si>
  <si>
    <t>Manufacturing &amp; Supply Poles No. 6648 Dated: 02.11.10</t>
  </si>
  <si>
    <t>REC Loan for Phase-NJY Works</t>
  </si>
  <si>
    <t>Procurement of 45KN Disc Insulators &amp; 11 KV Pin Insulated with pins for NJY works at GESCOM</t>
  </si>
  <si>
    <t>RTI Shantgouda Jahagirdar Sindhanur</t>
  </si>
  <si>
    <t>Procurement of Polymeric type 45 KN Wire insulators for NJY works in GESCOM</t>
  </si>
  <si>
    <t>DDUGJY</t>
  </si>
  <si>
    <t>NJY Raichur Tq &amp; Dist File</t>
  </si>
  <si>
    <t>Reply to Audit Observations reg extra expenditure of s. 12.96 as due to delay in award of work pertaining to NJY work of Sindhanur Taluk</t>
  </si>
  <si>
    <t>Providing independent 11 KV  Feeders Garjnal Feeders for non agricultural loads in Kushtagi Tq</t>
  </si>
  <si>
    <t>NJY Koppal Tq Railway Crossing estimation, drawings &amp; intimation copy</t>
  </si>
  <si>
    <t>Issue of Amount regarding Price Variation in respect of PO No. 6520 &amp; 6521 (Poles)</t>
  </si>
  <si>
    <t>Procurement of Balance Quantity of 9 Mtr RCC (Rectangle &amp; Square) Poles for NJY Works in Raichr Circle</t>
  </si>
  <si>
    <t>Manufacturing &amp; Supply of 9 Mtr RCC (Rectangle &amp; Square) Poles for NJY Works in Gulbarga Circle under Phase-II</t>
  </si>
  <si>
    <t>Procurement of balance Quantity of 9 Mtr RCC (Rectangle &amp; Square) Poles for NJY Works in Raichur circle (P.O.No. 6747)</t>
  </si>
  <si>
    <t>Procurement of balance Quantity of 9 Mtr RCC (Rectangle &amp; Square) Poles for NJY Works in Raichur circle (P.O.No. 6483 02.11.10)</t>
  </si>
  <si>
    <t>Procurement of Rabbit ACSR Conductor for NJY works in Raichur Circle of GESCOM Lot No-4</t>
  </si>
  <si>
    <t>Diversion of Rabbit ACSR Conductor meant for NJY Works for creation of Infrastructure for other works</t>
  </si>
  <si>
    <t xml:space="preserve">Manufacturing &amp; Supply of 9 Mtrs PSC/RCC Poles for NJY Works in Gulbarga Circle </t>
  </si>
  <si>
    <t xml:space="preserve">Manufacturing &amp; Supply of 9 Mtrs PSC/RCC Poles for NJY Works in Ballari Circle (P.O.No.  6655/26.09.2011) </t>
  </si>
  <si>
    <t>Procurement of balance 9 Mtr PSC Poles for Niranatara Jyoti Works in GESCOM NJ/115/2009</t>
  </si>
  <si>
    <t>P.O.No. 6484 Dated 02.11.2010 Manufaturing &amp; Supply of 9 Mtr RCC (Rectangle &amp; Square) Poles for NJY Work in Gulbarga of M/s Ambika Industries Gulbarga</t>
  </si>
  <si>
    <t>Manufacturing &amp; Supply of 9 Mtr PSC/RCC Poles for Phase-II NJY works in Gulbarga Circle</t>
  </si>
  <si>
    <t xml:space="preserve">Conversion of existing RLMS feeders into NJY Scheme in 22.08.13 GESCOM under Phase-II </t>
  </si>
  <si>
    <t>PÀ®§ÄgÀV vÁ®ÆèPÀÄ vÁqÀvÉUÀ£ÀÆgÀÄ «ÃªÉÃPÁ£ÀAzÀ «zÁå¦ÃoÀ «zÁå¸ÀA¸ÉÜUÉ ¤gÀAvÀgÀ eÉÆåÃw AiÉÆÃd£É CrAiÀÄ°è n.¹. &amp; «zÀÄåvÀ ¸ÀA¥ÀPÀðªÀ£ÀÄß C¼ÀªÀr¸ÀÄªÀ PÀÄjvÀÄ</t>
  </si>
  <si>
    <t xml:space="preserve">Drawings/ GPT's of 25 KVA &amp; 63 KVA DTC's of M/s. Amar Industries Sindhnoor for NJY works at H.B.Halli (Part-B) &amp; Bhalki (Part-B) </t>
  </si>
  <si>
    <t xml:space="preserve">Sri. K.J.S Murty Hunsur (RTI) </t>
  </si>
  <si>
    <t>Refund of EMD 11 KV pin Insulators (Shells) Bid Enq No: 165 &amp; 167 Dtd: 08.03.2012.</t>
  </si>
  <si>
    <t>11KV 45KN Disc insulators failure</t>
  </si>
  <si>
    <t xml:space="preserve">Approval for extra cost for digging of pits in Hard soil/ Hard Litrite Soil for NJY Works in GESCOM </t>
  </si>
  <si>
    <t>TSD Losses of 5 Nos of NJY Feeders of O&amp;M Sub Division GESCOM, Hadagali</t>
  </si>
  <si>
    <t>Diversion of 25 KVA &amp; 63 KVA Transformer to G.K &amp; Water works scheme from NJY works</t>
  </si>
  <si>
    <t>Replay to Audit observation reg- extra exp of Rs. 12.96 crs due to delaying award of work pertaining to NJY works of Sindhnoor Tq</t>
  </si>
  <si>
    <t>Regarding payment of railway crossing charges for NJY Feeders in Bhalki Tq</t>
  </si>
  <si>
    <t xml:space="preserve">Approval of drawings/GTPs of 11 KV 45KN disc polymeric disc insulators for NJY works at Bhalki (Part-B) Tq under TTK basis </t>
  </si>
  <si>
    <t>Delay condnation for supply of 9 Mtrs PSC/RCC Poles from M/s Mahadev Industries Gulbarga &amp; M/s Karnataka Pre-Stress Concrete works Gulbarga for Phase-I NJY Works PO.No 65/13</t>
  </si>
  <si>
    <t>Representation of Karnataka cement works Koppal</t>
  </si>
  <si>
    <t>Supply of Balance 4117 Kms of Rabbit ASCR conductor for PO No: 65/13</t>
  </si>
  <si>
    <t>Failure of 45 KN Dsic Insulators Supplied by M/s. Premier Porcelain Ltd., Bikaneer PO No &amp; Date 6783/6784/6785 Dtd: 10.09.2012.</t>
  </si>
  <si>
    <t>Estimates for taking up left out water supply connection supply connection in kushtagi tq under pilot projects</t>
  </si>
  <si>
    <t>Manufacturing &amp; Supply of 9 Mtr PSC Poles for NJY Feeders in Bellari Circle (Lot-3) Po.No.6520/21/6562/6563</t>
  </si>
  <si>
    <t>26.11.2011</t>
  </si>
  <si>
    <t>21.07.2011</t>
  </si>
  <si>
    <t>02.11.2011</t>
  </si>
  <si>
    <t>04.05.2012</t>
  </si>
  <si>
    <t>25.11.2011</t>
  </si>
  <si>
    <t>22.01.2013</t>
  </si>
  <si>
    <t>21.07.2012</t>
  </si>
  <si>
    <t>12.01.2012</t>
  </si>
  <si>
    <t>12.07.2012</t>
  </si>
  <si>
    <t>20.06.2012</t>
  </si>
  <si>
    <t>20.08.2009</t>
  </si>
  <si>
    <t>15.03.2011</t>
  </si>
  <si>
    <t>16.11.2009</t>
  </si>
  <si>
    <t>24.03.2011</t>
  </si>
  <si>
    <t>29.05.2009</t>
  </si>
  <si>
    <t>15.02.10</t>
  </si>
  <si>
    <t>09.03.2011</t>
  </si>
  <si>
    <t>04.10.2010</t>
  </si>
  <si>
    <t>02.04.2011</t>
  </si>
  <si>
    <t>03.12.2010</t>
  </si>
  <si>
    <t>20.11.2009</t>
  </si>
  <si>
    <t>16.09.2011</t>
  </si>
  <si>
    <t>07.07.2014</t>
  </si>
  <si>
    <t>07.07.2011</t>
  </si>
  <si>
    <t>25.12.10</t>
  </si>
  <si>
    <t>22.01.2010</t>
  </si>
  <si>
    <t>25.06.2009</t>
  </si>
  <si>
    <t>30.07.2012</t>
  </si>
  <si>
    <t>03.06.2011</t>
  </si>
  <si>
    <t>26.05.2011</t>
  </si>
  <si>
    <t>31.03.2011</t>
  </si>
  <si>
    <t>08.03.2011</t>
  </si>
  <si>
    <t>28.05.11</t>
  </si>
  <si>
    <t>04.06.11</t>
  </si>
  <si>
    <t>01.02.13</t>
  </si>
  <si>
    <t>06.03.12</t>
  </si>
  <si>
    <t>22.01.10</t>
  </si>
  <si>
    <t>14.09.11</t>
  </si>
  <si>
    <t>29.02.11</t>
  </si>
  <si>
    <t>02.03.11</t>
  </si>
  <si>
    <t>07.03.11</t>
  </si>
  <si>
    <t>26.03.11</t>
  </si>
  <si>
    <t>25.09.09</t>
  </si>
  <si>
    <t>09.11.09</t>
  </si>
  <si>
    <t>31.03.11</t>
  </si>
  <si>
    <t>27.01.11</t>
  </si>
  <si>
    <t>09.11.10</t>
  </si>
  <si>
    <t>10.08.11</t>
  </si>
  <si>
    <t>12.05.2013</t>
  </si>
  <si>
    <t>21.08.11</t>
  </si>
  <si>
    <t>15.12.2010</t>
  </si>
  <si>
    <t>08.02.11</t>
  </si>
  <si>
    <t>07.02.12</t>
  </si>
  <si>
    <t>01.01.2013</t>
  </si>
  <si>
    <t>27.08.12</t>
  </si>
  <si>
    <t>20.10.12</t>
  </si>
  <si>
    <t>27.03.13</t>
  </si>
  <si>
    <t>31.12.12</t>
  </si>
  <si>
    <t>22.03.12</t>
  </si>
  <si>
    <t>20.05.2011</t>
  </si>
  <si>
    <t>28.09.12</t>
  </si>
  <si>
    <t>25.06.2013</t>
  </si>
  <si>
    <t>17.10.11</t>
  </si>
  <si>
    <t>15.03.12</t>
  </si>
  <si>
    <t>19.01.13</t>
  </si>
  <si>
    <t>28.07.12</t>
  </si>
  <si>
    <t>23.11.12</t>
  </si>
  <si>
    <t>21.11.12</t>
  </si>
  <si>
    <t>20.07.12</t>
  </si>
  <si>
    <t>31.07.14</t>
  </si>
  <si>
    <t>29.06.13</t>
  </si>
  <si>
    <t>17.03.11</t>
  </si>
  <si>
    <t>01.10.10</t>
  </si>
  <si>
    <t>26.09.11</t>
  </si>
  <si>
    <t>28.02.12</t>
  </si>
  <si>
    <t>25.04.12</t>
  </si>
  <si>
    <t>02.05.11</t>
  </si>
  <si>
    <t>21.08.09</t>
  </si>
  <si>
    <t>26.11.11</t>
  </si>
  <si>
    <t>24.10.11</t>
  </si>
  <si>
    <t>22.08.15</t>
  </si>
  <si>
    <t>20.02.15</t>
  </si>
  <si>
    <t>01.02.12</t>
  </si>
  <si>
    <t>04.03.15</t>
  </si>
  <si>
    <t>07.06.13</t>
  </si>
  <si>
    <t>03.12.11</t>
  </si>
  <si>
    <t>04.12.14</t>
  </si>
  <si>
    <t>28.01.15</t>
  </si>
  <si>
    <t>22.04.15</t>
  </si>
  <si>
    <t>31.08.15</t>
  </si>
  <si>
    <t>15.06.13</t>
  </si>
  <si>
    <t>13.11.15</t>
  </si>
  <si>
    <t>16.11.09</t>
  </si>
  <si>
    <t>04.08.15</t>
  </si>
  <si>
    <t>15.02.16</t>
  </si>
  <si>
    <t>01.04.11</t>
  </si>
  <si>
    <t>20.06.12</t>
  </si>
  <si>
    <t>02.11.10</t>
  </si>
  <si>
    <t>11.05.09 &amp; 18.08.09</t>
  </si>
  <si>
    <t>12.01.12</t>
  </si>
  <si>
    <t>09.10.09</t>
  </si>
  <si>
    <t>22.08..13</t>
  </si>
  <si>
    <t>23.01.16</t>
  </si>
  <si>
    <t>21.08.15</t>
  </si>
  <si>
    <t>23.12.14</t>
  </si>
  <si>
    <t>04.02.13</t>
  </si>
  <si>
    <t>27.05.13</t>
  </si>
  <si>
    <t>21.07.14</t>
  </si>
  <si>
    <t>25.04.14</t>
  </si>
  <si>
    <t>05.06.14</t>
  </si>
  <si>
    <t>14.08.15</t>
  </si>
  <si>
    <t>03.01.13</t>
  </si>
  <si>
    <t>29.06.15</t>
  </si>
  <si>
    <t>15.12.12</t>
  </si>
  <si>
    <t>21.03.11</t>
  </si>
  <si>
    <t>01.06.12</t>
  </si>
  <si>
    <t>14.06.13</t>
  </si>
  <si>
    <t>13.09.12</t>
  </si>
  <si>
    <t>Correspondence file</t>
  </si>
  <si>
    <t xml:space="preserve">Running </t>
  </si>
  <si>
    <t>27.01.2015</t>
  </si>
  <si>
    <t>NJY-Correspondence</t>
  </si>
  <si>
    <t>31.12.2018</t>
  </si>
  <si>
    <t>NJY-Progress</t>
  </si>
  <si>
    <t>09.04.2019</t>
  </si>
  <si>
    <t>Energy-Department Information-(File-1)</t>
  </si>
  <si>
    <t>REC -Mails (2019)</t>
  </si>
  <si>
    <t>13.11.2018</t>
  </si>
  <si>
    <t>15.11.2016</t>
  </si>
  <si>
    <t>LAQ-File (NJY/DDUGJY)</t>
  </si>
  <si>
    <t>Audit-Enquiries-DDUGJY</t>
  </si>
  <si>
    <t>28.07.2020</t>
  </si>
  <si>
    <t>DDUGJY-Final Closure Scan Copies (All-6 Districts)</t>
  </si>
  <si>
    <t>09.11.2017</t>
  </si>
  <si>
    <t>NJY-DDUGJY Section Energy Department Information-(File-2)</t>
  </si>
  <si>
    <t>31.12.2019</t>
  </si>
  <si>
    <t>DDUGJY-Correspondence</t>
  </si>
  <si>
    <t>06.09.2017</t>
  </si>
  <si>
    <t>11.11.2019</t>
  </si>
  <si>
    <t>Regulatory Affairs Section Information</t>
  </si>
  <si>
    <t>25.03.2014</t>
  </si>
  <si>
    <t>Nirantara Jyoti Yojane Request for time extension for NJY Works @ Sindhanur Taluka</t>
  </si>
  <si>
    <t>05.12.2018</t>
  </si>
  <si>
    <t>Feeder Separation Details (Feeders Details from Division)</t>
  </si>
  <si>
    <t>Agenda foe SLSC Meeting regarding Approval of final Boq &amp; final executed cost pertains to DDUGJY Work in GESCOM</t>
  </si>
  <si>
    <t>09.12.2020</t>
  </si>
  <si>
    <t>NJY-Delay Condonation of Gulbarga Taluka</t>
  </si>
  <si>
    <t>28.01.2013</t>
  </si>
  <si>
    <t>31.03.2017</t>
  </si>
  <si>
    <t>Commercial Section RTI (1) (a) Information</t>
  </si>
  <si>
    <t>(Meeting 11.02.2020) Final Survey Quantity Details</t>
  </si>
  <si>
    <t xml:space="preserve">02.12.2020 </t>
  </si>
  <si>
    <t>07.03.2019</t>
  </si>
  <si>
    <t>DDUGJY-Section REC-Correspondance</t>
  </si>
  <si>
    <t>DDUGJY Section RQM Inspection Stage-II &amp; Feeder Separation REC Correspondence</t>
  </si>
  <si>
    <t>15.10.2019</t>
  </si>
  <si>
    <t>27.02.2019</t>
  </si>
  <si>
    <t>DDUGJY Section RQM Inspection Stage-I Correspondence Wapcos Limited (I)</t>
  </si>
  <si>
    <t>V.R Patil Raichur &amp; Koppal Districts</t>
  </si>
  <si>
    <t>25.05.2018</t>
  </si>
  <si>
    <t>RTI-File</t>
  </si>
  <si>
    <t>Time Extension of Consumer Metering &amp; DTC metering (Imp Correspondance)</t>
  </si>
  <si>
    <t>REC-Information</t>
  </si>
  <si>
    <t>19.07.2017</t>
  </si>
  <si>
    <t>RQM/WAPCOS Stage-I Compliance Report</t>
  </si>
  <si>
    <t>NJY-Feeder Details to C&amp;M Divisions (04.04.2019)</t>
  </si>
  <si>
    <t>31.10.2016</t>
  </si>
  <si>
    <t>Purchase Order of M2M for 4841 Nos. of SIMs on 4G for IP White Listing Solution towards DTC Metering Works in GESCOM under DDUGJY</t>
  </si>
  <si>
    <t>17.07.2020</t>
  </si>
  <si>
    <t>MIS-Information (NJY/DDUGJY)</t>
  </si>
  <si>
    <t>DDUGJY Section SAKSHYA-Portal Inspection Reports</t>
  </si>
  <si>
    <t>09.03.2020</t>
  </si>
  <si>
    <t>NJY Feeders Energy Audit Details</t>
  </si>
  <si>
    <t>21.07.2017</t>
  </si>
  <si>
    <t>DDUGJY - Specifications</t>
  </si>
  <si>
    <t>04.06.2019</t>
  </si>
  <si>
    <t>Final Closure quantities of Consumer Metering &amp; DTC Metering</t>
  </si>
  <si>
    <t>DDUGJY-Pert Chart</t>
  </si>
  <si>
    <t>15.07.2017</t>
  </si>
  <si>
    <t>Refund of LD Amount of M/s. Shivchetan Court of law of Justice</t>
  </si>
  <si>
    <t>28.01.2022</t>
  </si>
  <si>
    <t>Sakshya Portal Deffects &amp; Compliance Report</t>
  </si>
  <si>
    <t>15.11.2019</t>
  </si>
  <si>
    <t>DDUGJY-Release of Funds 2nd Installments from REC</t>
  </si>
  <si>
    <t>03.01.2018</t>
  </si>
  <si>
    <t>CAG Auditors Compliance for Para 3.6 of NJY Works of Humnabad and Basavakalyan Taluks</t>
  </si>
  <si>
    <t>10.08.2011</t>
  </si>
  <si>
    <t>Extension of RECPDCL the PMA Services under DDUGJY and IPDS in GESCOM</t>
  </si>
  <si>
    <t>11.12.2017</t>
  </si>
  <si>
    <t>Rural Feeders Details</t>
  </si>
  <si>
    <t>28.09.2018</t>
  </si>
  <si>
    <t>01.07.2017</t>
  </si>
  <si>
    <t>Proceedings &amp; Meeting Notices</t>
  </si>
  <si>
    <t>DTC Metering Detail ESPERO Solution</t>
  </si>
  <si>
    <t>09.07.2014</t>
  </si>
  <si>
    <t>NJY-Delay Condonation of Bhalki Taluka</t>
  </si>
  <si>
    <t>19.12.2019</t>
  </si>
  <si>
    <t>IP-Set  Consumption (FY 18-19)</t>
  </si>
  <si>
    <t>30.09.2019</t>
  </si>
  <si>
    <t>Investigation of Completed &amp; Commissioned feeders for bifurcation of Agri &amp; Non Agri load under DDUGJY Project of Bidar &amp; Humnabad Division (Vigilence)</t>
  </si>
  <si>
    <t>Jewargi</t>
  </si>
  <si>
    <t>06.09.2013</t>
  </si>
  <si>
    <t>04.07.2017</t>
  </si>
  <si>
    <t>NJY-Expenditure Details -2017</t>
  </si>
  <si>
    <t>DDUGJY-Closure Correspondance File</t>
  </si>
  <si>
    <t>08.03.2019</t>
  </si>
  <si>
    <t>02.11.2020</t>
  </si>
  <si>
    <t>PerformanceCertificates of Raichur and Koppal DDUGJY of M/s. VR Patil VVNPL</t>
  </si>
  <si>
    <t>Delay Condonation File-PC</t>
  </si>
  <si>
    <t>27.07.2012</t>
  </si>
  <si>
    <t>NJY-Delay Condonation of Chitapur Taluka</t>
  </si>
  <si>
    <t>2022 REC Mails</t>
  </si>
  <si>
    <t>24.12.2021</t>
  </si>
  <si>
    <t>19.08.2015</t>
  </si>
  <si>
    <t>NJY File (Shivchetan Electricals)</t>
  </si>
  <si>
    <t>15.05.2017</t>
  </si>
  <si>
    <t>LTDB Details used under DDUGJY Work</t>
  </si>
  <si>
    <t>29.10.2020</t>
  </si>
  <si>
    <t>Misslenious File</t>
  </si>
  <si>
    <t>NJY Funds Released under SDP-NJY and 40% Equity</t>
  </si>
  <si>
    <t>29.10.2010</t>
  </si>
  <si>
    <t>Delay Condonation Sandur NJY</t>
  </si>
  <si>
    <t>08.08.2013</t>
  </si>
  <si>
    <t>13.12.2019</t>
  </si>
  <si>
    <t>NJY-Files</t>
  </si>
  <si>
    <t>DDUGJY Progress File</t>
  </si>
  <si>
    <t>03.11.2014</t>
  </si>
  <si>
    <t>NJY Works at Humnabad and Basavakalayan Taluka of Humnabad Division</t>
  </si>
  <si>
    <t>Quantity Variation of DDUGJY work at Bidar District Awarded to M/s. Aries Corporate Service Gurgaon on TTK Basis</t>
  </si>
  <si>
    <t>25.05.2019</t>
  </si>
  <si>
    <t>05.05.2014</t>
  </si>
  <si>
    <t>Delay Condonation of Sandur Taluk in NJY Works</t>
  </si>
  <si>
    <t>Feeder Metering Works with DLMS Compliant under DDUGJY</t>
  </si>
  <si>
    <t>07.01.2019</t>
  </si>
  <si>
    <t>C.A.G Paras  Corporate Office GESCOM, Kalaburagi</t>
  </si>
  <si>
    <t>Un-Electrified House Holds (UE-Households)</t>
  </si>
  <si>
    <t>M2M invoice for the period of February-21 and March-21</t>
  </si>
  <si>
    <t>01.02.2021</t>
  </si>
  <si>
    <t>06.09.2021</t>
  </si>
  <si>
    <t>CESC-DDUGJY Audit Enquiries</t>
  </si>
  <si>
    <t>NJY-Energy Audit</t>
  </si>
  <si>
    <t>06.08.2019</t>
  </si>
  <si>
    <t>10.07.2020</t>
  </si>
  <si>
    <t>GSA-Invoice Details</t>
  </si>
  <si>
    <t>NJY-Monthly Progress</t>
  </si>
  <si>
    <t>04.12.2017</t>
  </si>
  <si>
    <t>11.05.2018</t>
  </si>
  <si>
    <t>Circular File</t>
  </si>
  <si>
    <t>DDUGJY Audit Requisition-3</t>
  </si>
  <si>
    <t>12.09.2017</t>
  </si>
  <si>
    <t>NJY-Works in Chincholi Taluka</t>
  </si>
  <si>
    <t>DDUGJY-Finanacial Information from Accounts Section</t>
  </si>
  <si>
    <t>18.10.2019</t>
  </si>
  <si>
    <t>04.09.2020</t>
  </si>
  <si>
    <t>Audit-Requisition (1-13)</t>
  </si>
  <si>
    <t>MD Meeting Progress-2018</t>
  </si>
  <si>
    <t>18.09.2018</t>
  </si>
  <si>
    <t>31.05.2019</t>
  </si>
  <si>
    <t>Gulbarga</t>
  </si>
  <si>
    <t>13.09.2017</t>
  </si>
  <si>
    <t>09.03.2021</t>
  </si>
  <si>
    <t xml:space="preserve">NJY-Feeder Details </t>
  </si>
  <si>
    <t>Meeting-2020</t>
  </si>
  <si>
    <t>07.11.2017</t>
  </si>
  <si>
    <t>Meeting Notice &amp; Circular File</t>
  </si>
  <si>
    <t>Final BOQ &amp; Final Amount of Division-II</t>
  </si>
  <si>
    <t>BOD &amp; PC Minutes of DDUGJY Project</t>
  </si>
  <si>
    <t>Final BOQ &amp; Final Amount of Sedam Division</t>
  </si>
  <si>
    <t>01.08.2019</t>
  </si>
  <si>
    <t>Final BOQ &amp; Final Amount of Ballari District (Hospet &amp; Ballari division)</t>
  </si>
  <si>
    <t>Final Bill of quantity and final execution cost in respect of DDUGJY work at Sedam Division</t>
  </si>
  <si>
    <t>Final BOQ &amp; Final Amount of Yadgir Division</t>
  </si>
  <si>
    <t>Final BOQ &amp; Final Amount of Division-I</t>
  </si>
  <si>
    <t>M/s. Vemp Power Systems Bengalore BG Reduction under DDUGJY Scheme</t>
  </si>
  <si>
    <t>07.11.2018</t>
  </si>
  <si>
    <t>Requirement of 11KV Switchgear in 33/11KV Sub-Station of GESCOM For NJY Works PO No &amp; Date. 6556/6555/6556/6564/6609/31.03.2011</t>
  </si>
  <si>
    <t>NJY-Closure</t>
  </si>
  <si>
    <t>21.08.2015</t>
  </si>
  <si>
    <t>19.09.2015</t>
  </si>
  <si>
    <t>Invoice for Mobilization Advance for the work of PMA Services under DDUGJY Project in 6 Districts of GESCOM</t>
  </si>
  <si>
    <t>Sedam Division DDUGJY Details</t>
  </si>
  <si>
    <t>Return of Performane Bank Guarantee towards the work of DDUGJY at Bidar District</t>
  </si>
  <si>
    <t>20.11.2020</t>
  </si>
  <si>
    <t>Reduction of Performance Bank Gurantee from 10% to 3% towards the balance work of NJY at Humnabad &amp; Basvakalayan Taluks</t>
  </si>
  <si>
    <t>Reduction of Performance Bank Gurantee from 10% to 3% towards the balance work of NJY at Yadgir &amp; Gulbarga Districts</t>
  </si>
  <si>
    <t>30.11.2020</t>
  </si>
  <si>
    <t>19.03.2019</t>
  </si>
  <si>
    <t>Time Extension for DDUGJY Work</t>
  </si>
  <si>
    <t>MOP/GOI Letters regarding Time Extension</t>
  </si>
  <si>
    <t>15.02.2013</t>
  </si>
  <si>
    <t>Bank Gurantee Letters</t>
  </si>
  <si>
    <t>M/s. NCC DDUGJY Yadgir District GST Impact</t>
  </si>
  <si>
    <t>19.06.2018</t>
  </si>
  <si>
    <t>M/s. NCC DDUGJY Kalaburagi District GST Impact</t>
  </si>
  <si>
    <t>04.02.2022</t>
  </si>
  <si>
    <t>NJY/DDYGJY M/s.NCC Limited Hyderabad DDUGJY Works Rural Electrification Gulbarga and Yadgir District.</t>
  </si>
  <si>
    <t>DDUGJY M/s.NCC Limited Hyderabad</t>
  </si>
  <si>
    <t>23.06.2022</t>
  </si>
  <si>
    <t>15.07.2022</t>
  </si>
  <si>
    <t>Performance and work completion certificate of M/s. Spectrum Consultants Bangalore for Consumer metering works on PTK basis.</t>
  </si>
  <si>
    <t>DDUGJY (NCC) Arbitration (Oppionment) NCC V/S GESCOM</t>
  </si>
  <si>
    <t>18.02.2023</t>
  </si>
  <si>
    <t>Release of due payments towards impact of GST and prior notice (M/s. NCC Ltd., Gulbarga and Yadgir Districts)</t>
  </si>
  <si>
    <t>PÀArPÉ 2.1 PÀ£ÁðlPÀ «zÀÄåvï ¸ÀgÀ§gÁdÄ PÀA¥À¤UÀ½AzÀ ¤gÀAvÀgÀ «zÀÄåvï AiÉÆÃd£É C£ÀÄµÁ×£À PÀÄjvÀÄ</t>
  </si>
  <si>
    <t>14.12.2021</t>
  </si>
  <si>
    <t>Bills submitted by Sri.Ravindra Reddy, Advocate High Court Gulbarga towards Court Case bearing no.OS 6006/2014, 6005/2014 &amp; 5033/2014 filed by M/s. Manas Electric Co., Bangalore.</t>
  </si>
  <si>
    <t>BG Return-Hospet Rural M/s. Spectrum Consultants</t>
  </si>
  <si>
    <t>15.03.2021</t>
  </si>
  <si>
    <t>vÉÆÃlzÀ ªÀÄ£ÉUÀ½UÉ «zÀÄåvï ¸ÀA¥ÀPÀð PÀ°à¸ÀÄªÀAvÉ gÉÊvÀgÀ PÉÆÃjgÀÄªÀ §UÉÎ.</t>
  </si>
  <si>
    <t>25.01.2023</t>
  </si>
  <si>
    <t>mÉAqÀgï ¥ÀæQæAiÉÄ CxÀªÁ ©®Äè ¥ÁªÀwUÀ¼À CPÀæªÀÄ «µÀAiÀÄzÀ PÀÄjvÀÄ.</t>
  </si>
  <si>
    <t>06.10.2022</t>
  </si>
  <si>
    <t>Furnish Specific per IP Set Consumption on such exclusive IP Set 11KV feeders for the year FY-23 (October-2022 to January-2023)</t>
  </si>
  <si>
    <t>05.01.2023</t>
  </si>
  <si>
    <t>CSRD 2021-2022 (Input Formats)</t>
  </si>
  <si>
    <t>14.07.2021</t>
  </si>
  <si>
    <t>Final Variation File for Sandur NJY</t>
  </si>
  <si>
    <t>20.09.2012</t>
  </si>
  <si>
    <t>IP Set Consumption April-2022 to Sept-2022</t>
  </si>
  <si>
    <t>17.10.2022</t>
  </si>
  <si>
    <t>Feederwise unsuption of EIP feeder(April-22 to Sept-22)</t>
  </si>
  <si>
    <t>21.01.2023</t>
  </si>
  <si>
    <t>Furnishing the details of Assesment of Sales of IP Set Installation for FY-20</t>
  </si>
  <si>
    <t>09.09.2020</t>
  </si>
  <si>
    <t>REC-RQM/WAPCOS Compliance Reports (Stage-I)</t>
  </si>
  <si>
    <t>28.01.2019</t>
  </si>
  <si>
    <t>Price Variation of M/s. Aries Corporate Services Gurgaon</t>
  </si>
  <si>
    <t>25.09.2019</t>
  </si>
  <si>
    <t>Final Executed Quantities of Ballari District</t>
  </si>
  <si>
    <t>16.03.2021</t>
  </si>
  <si>
    <t>Design Manufacture Supply Installations Commissioning and Communication from GPRS Modem with Excessaries from existing AMR featurs from HT/EHT installations (AMR Meter Bid Documents)</t>
  </si>
  <si>
    <t>M/s. Sampurna Enterprises</t>
  </si>
  <si>
    <t>25.11.2018</t>
  </si>
  <si>
    <t>Performance Certificates of M/s. Ambika Instries Kalaburagi</t>
  </si>
  <si>
    <t>23.03.2020</t>
  </si>
  <si>
    <t>AE-II Correspondence File</t>
  </si>
  <si>
    <t>M/s. Shivchetan Electricals in respect of Sindhanur NJY Works</t>
  </si>
  <si>
    <t>29.12.2021</t>
  </si>
  <si>
    <t>Consumer Service Rating of DISCOMs</t>
  </si>
  <si>
    <t>12.12.2022</t>
  </si>
  <si>
    <t>AMR / NON AMR HT/EHT Tender</t>
  </si>
  <si>
    <t>16.10.2018</t>
  </si>
  <si>
    <t>Design Manufacture Supply Installations Commissioning and Communication from GPRS Modem with Excessaries from existing AMR featurs from HT/EHT installations ( Vishwin Techlogies Pvt.Limited)</t>
  </si>
  <si>
    <t>Tender of Modem to Installation of HT/EHT consumers</t>
  </si>
  <si>
    <t>21.12.2022</t>
  </si>
  <si>
    <t>05.12.2019</t>
  </si>
  <si>
    <t>Design Manufacture Supply Installations Commissioning and Communication from GPRS Modem with Excessaries from existing AMR featurs from HT/EHT installations ( N Soft india Services Pvt. Ltd.,)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</si>
</sst>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8"/>
      <name val="Calibri"/>
      <family val="2"/>
      <scheme val="minor"/>
    </font>
    <font>
      <sz val="12"/>
      <name val="Calibri"/>
      <family val="2"/>
      <scheme val="minor"/>
    </font>
    <font>
      <b/>
      <sz val="16"/>
      <name val="Calibri"/>
      <family val="2"/>
      <scheme val="minor"/>
    </font>
    <font>
      <sz val="12"/>
      <name val="Calibri"/>
      <family val="2"/>
    </font>
    <font>
      <sz val="18"/>
      <name val="Calibri"/>
      <family val="2"/>
    </font>
    <font>
      <b/>
      <sz val="12"/>
      <name val="Calibri"/>
      <family val="2"/>
    </font>
    <font>
      <b/>
      <sz val="18"/>
      <name val="Calibri"/>
      <family val="2"/>
      <scheme val="minor"/>
    </font>
    <font>
      <sz val="12"/>
      <name val="Nudi Akshar-02"/>
    </font>
    <font>
      <sz val="12"/>
      <name val="Cambria"/>
      <family val="1"/>
    </font>
    <font>
      <sz val="12"/>
      <name val="Nudi web 01 k"/>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2">
    <xf numFmtId="0" fontId="0" fillId="0" borderId="0" xfId="0"/>
    <xf numFmtId="0" fontId="1"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3" fillId="0" borderId="0" xfId="0" applyFont="1" applyAlignment="1">
      <alignment vertical="center"/>
    </xf>
    <xf numFmtId="0" fontId="1" fillId="0" borderId="0" xfId="0" applyFont="1" applyFill="1"/>
    <xf numFmtId="0" fontId="1" fillId="0" borderId="1" xfId="0" applyFont="1" applyBorder="1"/>
    <xf numFmtId="0" fontId="4" fillId="0" borderId="1" xfId="0" applyFont="1" applyBorder="1" applyAlignment="1">
      <alignment horizontal="center" vertical="center" wrapText="1"/>
    </xf>
    <xf numFmtId="0" fontId="5" fillId="0" borderId="0" xfId="0" applyFont="1"/>
    <xf numFmtId="0" fontId="6" fillId="0" borderId="2" xfId="0" applyFont="1" applyBorder="1" applyAlignment="1">
      <alignment horizontal="center" vertical="center" wrapText="1"/>
    </xf>
    <xf numFmtId="0" fontId="7" fillId="0" borderId="0" xfId="0" applyFont="1"/>
    <xf numFmtId="14"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xf numFmtId="0" fontId="9"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3" fillId="0" borderId="1"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4"/>
  <sheetViews>
    <sheetView tabSelected="1" zoomScale="130" zoomScaleNormal="130" workbookViewId="0">
      <pane ySplit="2" topLeftCell="A177" activePane="bottomLeft" state="frozen"/>
      <selection pane="bottomLeft" activeCell="C180" sqref="C180"/>
    </sheetView>
  </sheetViews>
  <sheetFormatPr defaultColWidth="9.140625" defaultRowHeight="23.25" x14ac:dyDescent="0.35"/>
  <cols>
    <col min="1" max="1" width="6.28515625" style="1" customWidth="1"/>
    <col min="2" max="2" width="11.5703125" style="6" customWidth="1"/>
    <col min="3" max="3" width="58" style="9" customWidth="1"/>
    <col min="4" max="4" width="14.42578125" style="1" customWidth="1"/>
    <col min="5" max="5" width="13.42578125" style="1" customWidth="1"/>
    <col min="6" max="6" width="18.140625" style="1" customWidth="1"/>
    <col min="7" max="7" width="19.42578125" style="1" customWidth="1"/>
    <col min="8" max="8" width="18.140625" style="1" customWidth="1"/>
    <col min="9" max="9" width="13" style="1" customWidth="1"/>
    <col min="10" max="16384" width="9.140625" style="1"/>
  </cols>
  <sheetData>
    <row r="1" spans="1:9" ht="21" customHeight="1" x14ac:dyDescent="0.35">
      <c r="A1" s="21" t="s">
        <v>0</v>
      </c>
      <c r="B1" s="21"/>
      <c r="C1" s="21"/>
      <c r="D1" s="21"/>
      <c r="E1" s="21"/>
      <c r="F1" s="21"/>
      <c r="G1" s="21"/>
      <c r="H1" s="21"/>
      <c r="I1" s="5"/>
    </row>
    <row r="2" spans="1:9" s="11" customFormat="1" ht="44.25" customHeight="1" x14ac:dyDescent="0.35">
      <c r="A2" s="10" t="s">
        <v>6</v>
      </c>
      <c r="B2" s="10" t="s">
        <v>7</v>
      </c>
      <c r="C2" s="10" t="s">
        <v>5</v>
      </c>
      <c r="D2" s="10" t="s">
        <v>8</v>
      </c>
      <c r="E2" s="10" t="s">
        <v>9</v>
      </c>
      <c r="F2" s="10" t="s">
        <v>10</v>
      </c>
      <c r="G2" s="10" t="s">
        <v>11</v>
      </c>
      <c r="H2" s="10" t="s">
        <v>12</v>
      </c>
      <c r="I2" s="10" t="s">
        <v>4</v>
      </c>
    </row>
    <row r="3" spans="1:9" s="4" customFormat="1" ht="78.75" x14ac:dyDescent="0.25">
      <c r="A3" s="2">
        <v>1</v>
      </c>
      <c r="B3" s="2">
        <v>1</v>
      </c>
      <c r="C3" s="8" t="s">
        <v>15</v>
      </c>
      <c r="D3" s="2">
        <f>684+40</f>
        <v>724</v>
      </c>
      <c r="E3" s="2" t="s">
        <v>13</v>
      </c>
      <c r="F3" s="2" t="s">
        <v>1</v>
      </c>
      <c r="G3" s="3" t="s">
        <v>2</v>
      </c>
      <c r="H3" s="2" t="s">
        <v>1</v>
      </c>
      <c r="I3" s="3" t="s">
        <v>3</v>
      </c>
    </row>
    <row r="4" spans="1:9" ht="63" x14ac:dyDescent="0.35">
      <c r="A4" s="2">
        <v>2</v>
      </c>
      <c r="B4" s="2">
        <v>2</v>
      </c>
      <c r="C4" s="8" t="s">
        <v>23</v>
      </c>
      <c r="D4" s="3">
        <f>9+36</f>
        <v>45</v>
      </c>
      <c r="E4" s="3" t="s">
        <v>14</v>
      </c>
      <c r="F4" s="2" t="s">
        <v>1</v>
      </c>
      <c r="G4" s="3" t="s">
        <v>2</v>
      </c>
      <c r="H4" s="7"/>
      <c r="I4" s="3" t="s">
        <v>3</v>
      </c>
    </row>
    <row r="5" spans="1:9" ht="110.25" x14ac:dyDescent="0.35">
      <c r="A5" s="2">
        <v>3</v>
      </c>
      <c r="B5" s="2">
        <v>3</v>
      </c>
      <c r="C5" s="8" t="s">
        <v>16</v>
      </c>
      <c r="D5" s="3">
        <f>148+24</f>
        <v>172</v>
      </c>
      <c r="E5" s="3" t="s">
        <v>17</v>
      </c>
      <c r="F5" s="2" t="s">
        <v>1</v>
      </c>
      <c r="G5" s="3" t="s">
        <v>2</v>
      </c>
      <c r="H5" s="7"/>
      <c r="I5" s="3" t="s">
        <v>3</v>
      </c>
    </row>
    <row r="6" spans="1:9" ht="78.75" x14ac:dyDescent="0.35">
      <c r="A6" s="2">
        <v>4</v>
      </c>
      <c r="B6" s="2">
        <v>4</v>
      </c>
      <c r="C6" s="8" t="s">
        <v>18</v>
      </c>
      <c r="D6" s="3">
        <f>7+64</f>
        <v>71</v>
      </c>
      <c r="E6" s="3" t="s">
        <v>17</v>
      </c>
      <c r="F6" s="2" t="s">
        <v>1</v>
      </c>
      <c r="G6" s="3" t="s">
        <v>2</v>
      </c>
      <c r="H6" s="7"/>
      <c r="I6" s="3" t="s">
        <v>3</v>
      </c>
    </row>
    <row r="7" spans="1:9" ht="78.75" x14ac:dyDescent="0.35">
      <c r="A7" s="2">
        <v>5</v>
      </c>
      <c r="B7" s="2">
        <v>5</v>
      </c>
      <c r="C7" s="8" t="s">
        <v>19</v>
      </c>
      <c r="D7" s="3">
        <f>167+9</f>
        <v>176</v>
      </c>
      <c r="E7" s="3" t="s">
        <v>17</v>
      </c>
      <c r="F7" s="2" t="s">
        <v>1</v>
      </c>
      <c r="G7" s="3" t="s">
        <v>2</v>
      </c>
      <c r="H7" s="7"/>
      <c r="I7" s="3" t="s">
        <v>3</v>
      </c>
    </row>
    <row r="8" spans="1:9" ht="47.25" x14ac:dyDescent="0.35">
      <c r="A8" s="2">
        <v>6</v>
      </c>
      <c r="B8" s="2">
        <v>6</v>
      </c>
      <c r="C8" s="8" t="s">
        <v>20</v>
      </c>
      <c r="D8" s="3">
        <f>3+16</f>
        <v>19</v>
      </c>
      <c r="E8" s="3" t="s">
        <v>14</v>
      </c>
      <c r="F8" s="2" t="s">
        <v>1</v>
      </c>
      <c r="G8" s="3" t="s">
        <v>2</v>
      </c>
      <c r="H8" s="7"/>
      <c r="I8" s="3" t="s">
        <v>3</v>
      </c>
    </row>
    <row r="9" spans="1:9" ht="78.75" x14ac:dyDescent="0.35">
      <c r="A9" s="2">
        <v>7</v>
      </c>
      <c r="B9" s="2">
        <v>7</v>
      </c>
      <c r="C9" s="8" t="s">
        <v>72</v>
      </c>
      <c r="D9" s="3">
        <v>291</v>
      </c>
      <c r="E9" s="3" t="s">
        <v>17</v>
      </c>
      <c r="F9" s="2" t="s">
        <v>1</v>
      </c>
      <c r="G9" s="3" t="s">
        <v>2</v>
      </c>
      <c r="H9" s="7"/>
      <c r="I9" s="3" t="s">
        <v>3</v>
      </c>
    </row>
    <row r="10" spans="1:9" ht="110.25" x14ac:dyDescent="0.35">
      <c r="A10" s="2">
        <v>8</v>
      </c>
      <c r="B10" s="2">
        <v>8</v>
      </c>
      <c r="C10" s="8" t="s">
        <v>21</v>
      </c>
      <c r="D10" s="3">
        <v>145</v>
      </c>
      <c r="E10" s="3" t="s">
        <v>17</v>
      </c>
      <c r="F10" s="2" t="s">
        <v>1</v>
      </c>
      <c r="G10" s="3" t="s">
        <v>2</v>
      </c>
      <c r="H10" s="7"/>
      <c r="I10" s="3" t="s">
        <v>3</v>
      </c>
    </row>
    <row r="11" spans="1:9" ht="94.5" x14ac:dyDescent="0.35">
      <c r="A11" s="2">
        <v>9</v>
      </c>
      <c r="B11" s="2">
        <v>9</v>
      </c>
      <c r="C11" s="8" t="s">
        <v>22</v>
      </c>
      <c r="D11" s="3">
        <v>143</v>
      </c>
      <c r="E11" s="3" t="s">
        <v>17</v>
      </c>
      <c r="F11" s="2" t="s">
        <v>1</v>
      </c>
      <c r="G11" s="3" t="s">
        <v>2</v>
      </c>
      <c r="H11" s="7"/>
      <c r="I11" s="3" t="s">
        <v>3</v>
      </c>
    </row>
    <row r="12" spans="1:9" ht="47.25" x14ac:dyDescent="0.35">
      <c r="A12" s="2">
        <v>10</v>
      </c>
      <c r="B12" s="2">
        <v>10</v>
      </c>
      <c r="C12" s="8" t="s">
        <v>24</v>
      </c>
      <c r="D12" s="3">
        <f>11+89</f>
        <v>100</v>
      </c>
      <c r="E12" s="3" t="s">
        <v>25</v>
      </c>
      <c r="F12" s="2" t="s">
        <v>1</v>
      </c>
      <c r="G12" s="3" t="s">
        <v>2</v>
      </c>
      <c r="H12" s="7"/>
      <c r="I12" s="3" t="s">
        <v>3</v>
      </c>
    </row>
    <row r="13" spans="1:9" ht="78.75" x14ac:dyDescent="0.35">
      <c r="A13" s="2">
        <v>11</v>
      </c>
      <c r="B13" s="2">
        <v>11</v>
      </c>
      <c r="C13" s="8" t="s">
        <v>26</v>
      </c>
      <c r="D13" s="3">
        <f>119+16</f>
        <v>135</v>
      </c>
      <c r="E13" s="3" t="s">
        <v>17</v>
      </c>
      <c r="F13" s="2" t="s">
        <v>1</v>
      </c>
      <c r="G13" s="3" t="s">
        <v>2</v>
      </c>
      <c r="H13" s="7"/>
      <c r="I13" s="3" t="s">
        <v>3</v>
      </c>
    </row>
    <row r="14" spans="1:9" ht="31.5" x14ac:dyDescent="0.35">
      <c r="A14" s="2">
        <v>12</v>
      </c>
      <c r="B14" s="2">
        <v>12</v>
      </c>
      <c r="C14" s="8" t="s">
        <v>28</v>
      </c>
      <c r="D14" s="3">
        <f>181+12</f>
        <v>193</v>
      </c>
      <c r="E14" s="3" t="s">
        <v>27</v>
      </c>
      <c r="F14" s="2" t="s">
        <v>1</v>
      </c>
      <c r="G14" s="3" t="s">
        <v>2</v>
      </c>
      <c r="H14" s="7"/>
      <c r="I14" s="3" t="s">
        <v>3</v>
      </c>
    </row>
    <row r="15" spans="1:9" ht="47.25" x14ac:dyDescent="0.35">
      <c r="A15" s="2">
        <v>13</v>
      </c>
      <c r="B15" s="2">
        <v>13</v>
      </c>
      <c r="C15" s="8" t="s">
        <v>29</v>
      </c>
      <c r="D15" s="3">
        <f>27+11</f>
        <v>38</v>
      </c>
      <c r="E15" s="12" t="s">
        <v>30</v>
      </c>
      <c r="F15" s="2" t="s">
        <v>1</v>
      </c>
      <c r="G15" s="3" t="s">
        <v>2</v>
      </c>
      <c r="H15" s="7"/>
      <c r="I15" s="3" t="s">
        <v>3</v>
      </c>
    </row>
    <row r="16" spans="1:9" ht="47.25" x14ac:dyDescent="0.35">
      <c r="A16" s="2">
        <v>14</v>
      </c>
      <c r="B16" s="2">
        <v>14</v>
      </c>
      <c r="C16" s="8" t="s">
        <v>32</v>
      </c>
      <c r="D16" s="3">
        <f>1+3</f>
        <v>4</v>
      </c>
      <c r="E16" s="3" t="s">
        <v>31</v>
      </c>
      <c r="F16" s="2" t="s">
        <v>1</v>
      </c>
      <c r="G16" s="3" t="s">
        <v>2</v>
      </c>
      <c r="H16" s="7"/>
      <c r="I16" s="3" t="s">
        <v>3</v>
      </c>
    </row>
    <row r="17" spans="1:9" ht="47.25" x14ac:dyDescent="0.35">
      <c r="A17" s="2">
        <v>15</v>
      </c>
      <c r="B17" s="2">
        <v>15</v>
      </c>
      <c r="C17" s="8" t="s">
        <v>33</v>
      </c>
      <c r="D17" s="3">
        <f>31+4</f>
        <v>35</v>
      </c>
      <c r="E17" s="3" t="s">
        <v>34</v>
      </c>
      <c r="F17" s="2" t="s">
        <v>1</v>
      </c>
      <c r="G17" s="3" t="s">
        <v>2</v>
      </c>
      <c r="H17" s="7"/>
      <c r="I17" s="3" t="s">
        <v>3</v>
      </c>
    </row>
    <row r="18" spans="1:9" ht="78.75" x14ac:dyDescent="0.35">
      <c r="A18" s="2">
        <v>16</v>
      </c>
      <c r="B18" s="2">
        <v>16</v>
      </c>
      <c r="C18" s="8" t="s">
        <v>35</v>
      </c>
      <c r="D18" s="3">
        <f>115+7</f>
        <v>122</v>
      </c>
      <c r="E18" s="3" t="s">
        <v>36</v>
      </c>
      <c r="F18" s="2" t="s">
        <v>1</v>
      </c>
      <c r="G18" s="3" t="s">
        <v>2</v>
      </c>
      <c r="H18" s="7"/>
      <c r="I18" s="3" t="s">
        <v>3</v>
      </c>
    </row>
    <row r="19" spans="1:9" ht="110.25" x14ac:dyDescent="0.35">
      <c r="A19" s="2">
        <v>17</v>
      </c>
      <c r="B19" s="2">
        <v>17</v>
      </c>
      <c r="C19" s="8" t="s">
        <v>38</v>
      </c>
      <c r="D19" s="3">
        <f>395+54</f>
        <v>449</v>
      </c>
      <c r="E19" s="3" t="s">
        <v>37</v>
      </c>
      <c r="F19" s="2" t="s">
        <v>1</v>
      </c>
      <c r="G19" s="3" t="s">
        <v>2</v>
      </c>
      <c r="H19" s="7"/>
      <c r="I19" s="3" t="s">
        <v>3</v>
      </c>
    </row>
    <row r="20" spans="1:9" ht="94.5" x14ac:dyDescent="0.35">
      <c r="A20" s="2">
        <v>18</v>
      </c>
      <c r="B20" s="2">
        <v>18</v>
      </c>
      <c r="C20" s="8" t="s">
        <v>39</v>
      </c>
      <c r="D20" s="3">
        <f>237+20</f>
        <v>257</v>
      </c>
      <c r="E20" s="3" t="s">
        <v>40</v>
      </c>
      <c r="F20" s="2" t="s">
        <v>1</v>
      </c>
      <c r="G20" s="3" t="s">
        <v>2</v>
      </c>
      <c r="H20" s="7"/>
      <c r="I20" s="3" t="s">
        <v>3</v>
      </c>
    </row>
    <row r="21" spans="1:9" ht="63" x14ac:dyDescent="0.35">
      <c r="A21" s="2">
        <v>19</v>
      </c>
      <c r="B21" s="2">
        <v>19</v>
      </c>
      <c r="C21" s="8" t="s">
        <v>42</v>
      </c>
      <c r="D21" s="3">
        <f>81+8</f>
        <v>89</v>
      </c>
      <c r="E21" s="3" t="s">
        <v>41</v>
      </c>
      <c r="F21" s="2" t="s">
        <v>1</v>
      </c>
      <c r="G21" s="3" t="s">
        <v>2</v>
      </c>
      <c r="H21" s="7"/>
      <c r="I21" s="3" t="s">
        <v>3</v>
      </c>
    </row>
    <row r="22" spans="1:9" ht="63" x14ac:dyDescent="0.35">
      <c r="A22" s="2">
        <v>20</v>
      </c>
      <c r="B22" s="2">
        <v>20</v>
      </c>
      <c r="C22" s="8" t="s">
        <v>44</v>
      </c>
      <c r="D22" s="3">
        <f>157+10</f>
        <v>167</v>
      </c>
      <c r="E22" s="3" t="s">
        <v>43</v>
      </c>
      <c r="F22" s="2" t="s">
        <v>1</v>
      </c>
      <c r="G22" s="3" t="s">
        <v>2</v>
      </c>
      <c r="H22" s="7"/>
      <c r="I22" s="3" t="s">
        <v>3</v>
      </c>
    </row>
    <row r="23" spans="1:9" ht="78.75" x14ac:dyDescent="0.35">
      <c r="A23" s="2">
        <v>21</v>
      </c>
      <c r="B23" s="2">
        <v>21</v>
      </c>
      <c r="C23" s="8" t="s">
        <v>45</v>
      </c>
      <c r="D23" s="3">
        <f>8+101</f>
        <v>109</v>
      </c>
      <c r="E23" s="3" t="s">
        <v>46</v>
      </c>
      <c r="F23" s="2" t="s">
        <v>1</v>
      </c>
      <c r="G23" s="3" t="s">
        <v>2</v>
      </c>
      <c r="H23" s="7"/>
      <c r="I23" s="3" t="s">
        <v>3</v>
      </c>
    </row>
    <row r="24" spans="1:9" ht="94.5" x14ac:dyDescent="0.35">
      <c r="A24" s="2">
        <v>22</v>
      </c>
      <c r="B24" s="2">
        <v>22</v>
      </c>
      <c r="C24" s="8" t="s">
        <v>47</v>
      </c>
      <c r="D24" s="3">
        <f>2+51</f>
        <v>53</v>
      </c>
      <c r="E24" s="3" t="s">
        <v>48</v>
      </c>
      <c r="F24" s="2" t="s">
        <v>1</v>
      </c>
      <c r="G24" s="3" t="s">
        <v>2</v>
      </c>
      <c r="H24" s="7"/>
      <c r="I24" s="3" t="s">
        <v>3</v>
      </c>
    </row>
    <row r="25" spans="1:9" ht="94.5" x14ac:dyDescent="0.35">
      <c r="A25" s="2">
        <v>23</v>
      </c>
      <c r="B25" s="2">
        <v>23</v>
      </c>
      <c r="C25" s="8" t="s">
        <v>49</v>
      </c>
      <c r="D25" s="3">
        <f>75+12</f>
        <v>87</v>
      </c>
      <c r="E25" s="3" t="s">
        <v>50</v>
      </c>
      <c r="F25" s="2" t="s">
        <v>1</v>
      </c>
      <c r="G25" s="3" t="s">
        <v>2</v>
      </c>
      <c r="H25" s="7"/>
      <c r="I25" s="3" t="s">
        <v>3</v>
      </c>
    </row>
    <row r="26" spans="1:9" ht="31.5" x14ac:dyDescent="0.35">
      <c r="A26" s="2">
        <v>24</v>
      </c>
      <c r="B26" s="2">
        <v>24</v>
      </c>
      <c r="C26" s="8" t="s">
        <v>51</v>
      </c>
      <c r="D26" s="3">
        <v>729</v>
      </c>
      <c r="E26" s="3" t="s">
        <v>52</v>
      </c>
      <c r="F26" s="2" t="s">
        <v>1</v>
      </c>
      <c r="G26" s="3" t="s">
        <v>2</v>
      </c>
      <c r="H26" s="7"/>
      <c r="I26" s="3" t="s">
        <v>3</v>
      </c>
    </row>
    <row r="27" spans="1:9" x14ac:dyDescent="0.35">
      <c r="A27" s="2">
        <v>25</v>
      </c>
      <c r="B27" s="2">
        <v>25</v>
      </c>
      <c r="C27" s="8" t="s">
        <v>53</v>
      </c>
      <c r="D27" s="3">
        <v>72</v>
      </c>
      <c r="E27" s="3" t="s">
        <v>54</v>
      </c>
      <c r="F27" s="2" t="s">
        <v>1</v>
      </c>
      <c r="G27" s="3" t="s">
        <v>2</v>
      </c>
      <c r="H27" s="7"/>
      <c r="I27" s="3" t="s">
        <v>3</v>
      </c>
    </row>
    <row r="28" spans="1:9" x14ac:dyDescent="0.35">
      <c r="A28" s="2">
        <v>26</v>
      </c>
      <c r="B28" s="2">
        <v>26</v>
      </c>
      <c r="C28" s="8" t="s">
        <v>53</v>
      </c>
      <c r="D28" s="3">
        <v>472</v>
      </c>
      <c r="E28" s="3" t="s">
        <v>55</v>
      </c>
      <c r="F28" s="2" t="s">
        <v>1</v>
      </c>
      <c r="G28" s="3" t="s">
        <v>2</v>
      </c>
      <c r="H28" s="7"/>
      <c r="I28" s="3" t="s">
        <v>3</v>
      </c>
    </row>
    <row r="29" spans="1:9" x14ac:dyDescent="0.35">
      <c r="A29" s="2">
        <v>27</v>
      </c>
      <c r="B29" s="2">
        <v>27</v>
      </c>
      <c r="C29" s="8" t="s">
        <v>56</v>
      </c>
      <c r="D29" s="3">
        <v>356</v>
      </c>
      <c r="E29" s="3" t="s">
        <v>57</v>
      </c>
      <c r="F29" s="2" t="s">
        <v>1</v>
      </c>
      <c r="G29" s="3" t="s">
        <v>2</v>
      </c>
      <c r="H29" s="7"/>
      <c r="I29" s="3" t="s">
        <v>3</v>
      </c>
    </row>
    <row r="30" spans="1:9" ht="47.25" x14ac:dyDescent="0.35">
      <c r="A30" s="2">
        <v>28</v>
      </c>
      <c r="B30" s="2">
        <v>28</v>
      </c>
      <c r="C30" s="8" t="s">
        <v>59</v>
      </c>
      <c r="D30" s="3">
        <v>457</v>
      </c>
      <c r="E30" s="3" t="s">
        <v>58</v>
      </c>
      <c r="F30" s="2" t="s">
        <v>1</v>
      </c>
      <c r="G30" s="3" t="s">
        <v>2</v>
      </c>
      <c r="H30" s="7"/>
      <c r="I30" s="3" t="s">
        <v>3</v>
      </c>
    </row>
    <row r="31" spans="1:9" ht="47.25" x14ac:dyDescent="0.35">
      <c r="A31" s="2">
        <v>29</v>
      </c>
      <c r="B31" s="2">
        <v>29</v>
      </c>
      <c r="C31" s="8" t="s">
        <v>61</v>
      </c>
      <c r="D31" s="3">
        <v>113</v>
      </c>
      <c r="E31" s="3" t="s">
        <v>60</v>
      </c>
      <c r="F31" s="2" t="s">
        <v>1</v>
      </c>
      <c r="G31" s="3" t="s">
        <v>2</v>
      </c>
      <c r="H31" s="7"/>
      <c r="I31" s="3" t="s">
        <v>3</v>
      </c>
    </row>
    <row r="32" spans="1:9" ht="47.25" x14ac:dyDescent="0.35">
      <c r="A32" s="2">
        <v>30</v>
      </c>
      <c r="B32" s="2">
        <v>30</v>
      </c>
      <c r="C32" s="8" t="s">
        <v>62</v>
      </c>
      <c r="D32" s="3">
        <v>40</v>
      </c>
      <c r="E32" s="3" t="s">
        <v>60</v>
      </c>
      <c r="F32" s="2" t="s">
        <v>1</v>
      </c>
      <c r="G32" s="3" t="s">
        <v>2</v>
      </c>
      <c r="H32" s="7"/>
      <c r="I32" s="3" t="s">
        <v>3</v>
      </c>
    </row>
    <row r="33" spans="1:9" ht="47.25" x14ac:dyDescent="0.35">
      <c r="A33" s="2">
        <v>31</v>
      </c>
      <c r="B33" s="2">
        <v>31</v>
      </c>
      <c r="C33" s="8" t="s">
        <v>64</v>
      </c>
      <c r="D33" s="3">
        <v>209</v>
      </c>
      <c r="E33" s="3" t="s">
        <v>63</v>
      </c>
      <c r="F33" s="2" t="s">
        <v>1</v>
      </c>
      <c r="G33" s="3" t="s">
        <v>2</v>
      </c>
      <c r="H33" s="7"/>
      <c r="I33" s="3" t="s">
        <v>3</v>
      </c>
    </row>
    <row r="34" spans="1:9" ht="31.5" x14ac:dyDescent="0.35">
      <c r="A34" s="2">
        <v>32</v>
      </c>
      <c r="B34" s="2">
        <v>32</v>
      </c>
      <c r="C34" s="8" t="s">
        <v>65</v>
      </c>
      <c r="D34" s="3">
        <v>716</v>
      </c>
      <c r="E34" s="3" t="s">
        <v>66</v>
      </c>
      <c r="F34" s="2" t="s">
        <v>1</v>
      </c>
      <c r="G34" s="3" t="s">
        <v>2</v>
      </c>
      <c r="H34" s="7"/>
      <c r="I34" s="3" t="s">
        <v>3</v>
      </c>
    </row>
    <row r="35" spans="1:9" ht="31.5" x14ac:dyDescent="0.35">
      <c r="A35" s="2">
        <v>33</v>
      </c>
      <c r="B35" s="2">
        <v>33</v>
      </c>
      <c r="C35" s="8" t="s">
        <v>67</v>
      </c>
      <c r="D35" s="3">
        <v>460</v>
      </c>
      <c r="E35" s="3" t="s">
        <v>34</v>
      </c>
      <c r="F35" s="2" t="s">
        <v>1</v>
      </c>
      <c r="G35" s="3" t="s">
        <v>2</v>
      </c>
      <c r="H35" s="7"/>
      <c r="I35" s="3" t="s">
        <v>3</v>
      </c>
    </row>
    <row r="36" spans="1:9" ht="31.5" x14ac:dyDescent="0.35">
      <c r="A36" s="2">
        <v>34</v>
      </c>
      <c r="B36" s="2">
        <v>34</v>
      </c>
      <c r="C36" s="8" t="s">
        <v>68</v>
      </c>
      <c r="D36" s="3">
        <v>128</v>
      </c>
      <c r="E36" s="3" t="s">
        <v>69</v>
      </c>
      <c r="F36" s="2" t="s">
        <v>1</v>
      </c>
      <c r="G36" s="3" t="s">
        <v>2</v>
      </c>
      <c r="H36" s="7"/>
      <c r="I36" s="3" t="s">
        <v>3</v>
      </c>
    </row>
    <row r="37" spans="1:9" ht="31.5" x14ac:dyDescent="0.35">
      <c r="A37" s="2">
        <v>35</v>
      </c>
      <c r="B37" s="2">
        <v>35</v>
      </c>
      <c r="C37" s="8" t="s">
        <v>71</v>
      </c>
      <c r="D37" s="3">
        <v>99</v>
      </c>
      <c r="E37" s="3" t="s">
        <v>70</v>
      </c>
      <c r="F37" s="2" t="s">
        <v>1</v>
      </c>
      <c r="G37" s="3" t="s">
        <v>2</v>
      </c>
      <c r="H37" s="7"/>
      <c r="I37" s="3" t="s">
        <v>3</v>
      </c>
    </row>
    <row r="38" spans="1:9" ht="47.25" x14ac:dyDescent="0.35">
      <c r="A38" s="2">
        <v>36</v>
      </c>
      <c r="B38" s="2">
        <v>36</v>
      </c>
      <c r="C38" s="3" t="s">
        <v>73</v>
      </c>
      <c r="D38" s="2">
        <f>122+164</f>
        <v>286</v>
      </c>
      <c r="E38" s="2" t="s">
        <v>231</v>
      </c>
      <c r="F38" s="2" t="s">
        <v>1</v>
      </c>
      <c r="G38" s="3" t="s">
        <v>349</v>
      </c>
      <c r="H38" s="7"/>
      <c r="I38" s="15" t="s">
        <v>350</v>
      </c>
    </row>
    <row r="39" spans="1:9" ht="31.5" x14ac:dyDescent="0.35">
      <c r="A39" s="2">
        <v>37</v>
      </c>
      <c r="B39" s="2">
        <v>37</v>
      </c>
      <c r="C39" s="3" t="s">
        <v>74</v>
      </c>
      <c r="D39" s="2">
        <v>32</v>
      </c>
      <c r="E39" s="2" t="s">
        <v>231</v>
      </c>
      <c r="F39" s="2" t="s">
        <v>1</v>
      </c>
      <c r="G39" s="3" t="s">
        <v>349</v>
      </c>
      <c r="H39" s="7"/>
      <c r="I39" s="15" t="s">
        <v>350</v>
      </c>
    </row>
    <row r="40" spans="1:9" ht="47.25" x14ac:dyDescent="0.35">
      <c r="A40" s="2">
        <v>38</v>
      </c>
      <c r="B40" s="2">
        <v>38</v>
      </c>
      <c r="C40" s="3" t="s">
        <v>75</v>
      </c>
      <c r="D40" s="2">
        <v>175</v>
      </c>
      <c r="E40" s="2" t="s">
        <v>232</v>
      </c>
      <c r="F40" s="2" t="s">
        <v>1</v>
      </c>
      <c r="G40" s="3" t="s">
        <v>349</v>
      </c>
      <c r="H40" s="7"/>
      <c r="I40" s="15" t="s">
        <v>350</v>
      </c>
    </row>
    <row r="41" spans="1:9" ht="31.5" x14ac:dyDescent="0.35">
      <c r="A41" s="2">
        <v>39</v>
      </c>
      <c r="B41" s="2">
        <v>39</v>
      </c>
      <c r="C41" s="3" t="s">
        <v>76</v>
      </c>
      <c r="D41" s="2">
        <v>159</v>
      </c>
      <c r="E41" s="2" t="s">
        <v>233</v>
      </c>
      <c r="F41" s="2" t="s">
        <v>1</v>
      </c>
      <c r="G41" s="3" t="s">
        <v>349</v>
      </c>
      <c r="H41" s="7"/>
      <c r="I41" s="15" t="s">
        <v>350</v>
      </c>
    </row>
    <row r="42" spans="1:9" ht="31.5" x14ac:dyDescent="0.35">
      <c r="A42" s="2">
        <v>40</v>
      </c>
      <c r="B42" s="2">
        <v>40</v>
      </c>
      <c r="C42" s="3" t="s">
        <v>77</v>
      </c>
      <c r="D42" s="2">
        <v>105</v>
      </c>
      <c r="E42" s="2" t="s">
        <v>233</v>
      </c>
      <c r="F42" s="2" t="s">
        <v>1</v>
      </c>
      <c r="G42" s="3" t="s">
        <v>349</v>
      </c>
      <c r="H42" s="7"/>
      <c r="I42" s="15" t="s">
        <v>350</v>
      </c>
    </row>
    <row r="43" spans="1:9" ht="31.5" x14ac:dyDescent="0.35">
      <c r="A43" s="2">
        <v>41</v>
      </c>
      <c r="B43" s="2">
        <v>41</v>
      </c>
      <c r="C43" s="3" t="s">
        <v>78</v>
      </c>
      <c r="D43" s="2">
        <v>151</v>
      </c>
      <c r="E43" s="2" t="s">
        <v>233</v>
      </c>
      <c r="F43" s="2" t="s">
        <v>1</v>
      </c>
      <c r="G43" s="3" t="s">
        <v>349</v>
      </c>
      <c r="H43" s="7"/>
      <c r="I43" s="15" t="s">
        <v>350</v>
      </c>
    </row>
    <row r="44" spans="1:9" ht="47.25" x14ac:dyDescent="0.35">
      <c r="A44" s="2">
        <v>42</v>
      </c>
      <c r="B44" s="2">
        <v>42</v>
      </c>
      <c r="C44" s="3" t="s">
        <v>73</v>
      </c>
      <c r="D44" s="2">
        <v>83</v>
      </c>
      <c r="E44" s="2" t="s">
        <v>234</v>
      </c>
      <c r="F44" s="2" t="s">
        <v>1</v>
      </c>
      <c r="G44" s="3" t="s">
        <v>349</v>
      </c>
      <c r="H44" s="7"/>
      <c r="I44" s="15" t="s">
        <v>350</v>
      </c>
    </row>
    <row r="45" spans="1:9" ht="47.25" x14ac:dyDescent="0.35">
      <c r="A45" s="2">
        <v>43</v>
      </c>
      <c r="B45" s="2">
        <v>43</v>
      </c>
      <c r="C45" s="3" t="s">
        <v>79</v>
      </c>
      <c r="D45" s="2">
        <v>103</v>
      </c>
      <c r="E45" s="2" t="s">
        <v>235</v>
      </c>
      <c r="F45" s="2" t="s">
        <v>1</v>
      </c>
      <c r="G45" s="3" t="s">
        <v>349</v>
      </c>
      <c r="H45" s="7"/>
      <c r="I45" s="15" t="s">
        <v>350</v>
      </c>
    </row>
    <row r="46" spans="1:9" ht="31.5" x14ac:dyDescent="0.35">
      <c r="A46" s="2">
        <v>44</v>
      </c>
      <c r="B46" s="2">
        <v>44</v>
      </c>
      <c r="C46" s="3" t="s">
        <v>80</v>
      </c>
      <c r="D46" s="2">
        <v>44</v>
      </c>
      <c r="E46" s="2" t="s">
        <v>236</v>
      </c>
      <c r="F46" s="2" t="s">
        <v>1</v>
      </c>
      <c r="G46" s="3" t="s">
        <v>349</v>
      </c>
      <c r="H46" s="7"/>
      <c r="I46" s="15" t="s">
        <v>350</v>
      </c>
    </row>
    <row r="47" spans="1:9" ht="47.25" x14ac:dyDescent="0.35">
      <c r="A47" s="2">
        <v>45</v>
      </c>
      <c r="B47" s="2">
        <v>45</v>
      </c>
      <c r="C47" s="3" t="s">
        <v>81</v>
      </c>
      <c r="D47" s="2">
        <v>68</v>
      </c>
      <c r="E47" s="2" t="s">
        <v>237</v>
      </c>
      <c r="F47" s="2" t="s">
        <v>1</v>
      </c>
      <c r="G47" s="3" t="s">
        <v>349</v>
      </c>
      <c r="H47" s="7"/>
      <c r="I47" s="15" t="s">
        <v>350</v>
      </c>
    </row>
    <row r="48" spans="1:9" ht="31.5" x14ac:dyDescent="0.35">
      <c r="A48" s="2">
        <v>46</v>
      </c>
      <c r="B48" s="2">
        <v>46</v>
      </c>
      <c r="C48" s="3" t="s">
        <v>82</v>
      </c>
      <c r="D48" s="2">
        <v>462</v>
      </c>
      <c r="E48" s="2" t="s">
        <v>238</v>
      </c>
      <c r="F48" s="2" t="s">
        <v>1</v>
      </c>
      <c r="G48" s="3" t="s">
        <v>349</v>
      </c>
      <c r="H48" s="7"/>
      <c r="I48" s="15" t="s">
        <v>350</v>
      </c>
    </row>
    <row r="49" spans="1:9" ht="47.25" x14ac:dyDescent="0.35">
      <c r="A49" s="2">
        <v>47</v>
      </c>
      <c r="B49" s="2">
        <v>47</v>
      </c>
      <c r="C49" s="3" t="s">
        <v>83</v>
      </c>
      <c r="D49" s="2">
        <v>40</v>
      </c>
      <c r="E49" s="2" t="s">
        <v>239</v>
      </c>
      <c r="F49" s="2" t="s">
        <v>1</v>
      </c>
      <c r="G49" s="3" t="s">
        <v>349</v>
      </c>
      <c r="H49" s="7"/>
      <c r="I49" s="15" t="s">
        <v>350</v>
      </c>
    </row>
    <row r="50" spans="1:9" ht="47.25" x14ac:dyDescent="0.35">
      <c r="A50" s="2">
        <v>48</v>
      </c>
      <c r="B50" s="2">
        <v>48</v>
      </c>
      <c r="C50" s="3" t="s">
        <v>84</v>
      </c>
      <c r="D50" s="2">
        <v>82</v>
      </c>
      <c r="E50" s="2" t="s">
        <v>240</v>
      </c>
      <c r="F50" s="2" t="s">
        <v>1</v>
      </c>
      <c r="G50" s="3" t="s">
        <v>349</v>
      </c>
      <c r="H50" s="7"/>
      <c r="I50" s="15" t="s">
        <v>350</v>
      </c>
    </row>
    <row r="51" spans="1:9" ht="47.25" x14ac:dyDescent="0.35">
      <c r="A51" s="2">
        <v>49</v>
      </c>
      <c r="B51" s="2">
        <v>49</v>
      </c>
      <c r="C51" s="3" t="s">
        <v>85</v>
      </c>
      <c r="D51" s="2">
        <v>188</v>
      </c>
      <c r="E51" s="2" t="s">
        <v>233</v>
      </c>
      <c r="F51" s="2" t="s">
        <v>1</v>
      </c>
      <c r="G51" s="3" t="s">
        <v>349</v>
      </c>
      <c r="H51" s="7"/>
      <c r="I51" s="15" t="s">
        <v>350</v>
      </c>
    </row>
    <row r="52" spans="1:9" ht="47.25" x14ac:dyDescent="0.35">
      <c r="A52" s="2">
        <v>50</v>
      </c>
      <c r="B52" s="2">
        <v>50</v>
      </c>
      <c r="C52" s="3" t="s">
        <v>86</v>
      </c>
      <c r="D52" s="2">
        <v>258</v>
      </c>
      <c r="E52" s="2" t="s">
        <v>241</v>
      </c>
      <c r="F52" s="2" t="s">
        <v>1</v>
      </c>
      <c r="G52" s="3" t="s">
        <v>349</v>
      </c>
      <c r="H52" s="7"/>
      <c r="I52" s="15" t="s">
        <v>350</v>
      </c>
    </row>
    <row r="53" spans="1:9" ht="31.5" x14ac:dyDescent="0.35">
      <c r="A53" s="2">
        <v>51</v>
      </c>
      <c r="B53" s="2">
        <v>51</v>
      </c>
      <c r="C53" s="3" t="s">
        <v>87</v>
      </c>
      <c r="D53" s="2">
        <v>360</v>
      </c>
      <c r="E53" s="2" t="s">
        <v>242</v>
      </c>
      <c r="F53" s="2" t="s">
        <v>1</v>
      </c>
      <c r="G53" s="3" t="s">
        <v>349</v>
      </c>
      <c r="H53" s="7"/>
      <c r="I53" s="15" t="s">
        <v>350</v>
      </c>
    </row>
    <row r="54" spans="1:9" ht="31.5" x14ac:dyDescent="0.35">
      <c r="A54" s="2">
        <v>52</v>
      </c>
      <c r="B54" s="2">
        <v>52</v>
      </c>
      <c r="C54" s="3" t="s">
        <v>88</v>
      </c>
      <c r="D54" s="2">
        <v>264</v>
      </c>
      <c r="E54" s="2" t="s">
        <v>243</v>
      </c>
      <c r="F54" s="2" t="s">
        <v>1</v>
      </c>
      <c r="G54" s="3" t="s">
        <v>349</v>
      </c>
      <c r="H54" s="7"/>
      <c r="I54" s="15" t="s">
        <v>350</v>
      </c>
    </row>
    <row r="55" spans="1:9" ht="47.25" x14ac:dyDescent="0.35">
      <c r="A55" s="2">
        <v>53</v>
      </c>
      <c r="B55" s="2">
        <v>53</v>
      </c>
      <c r="C55" s="3" t="s">
        <v>89</v>
      </c>
      <c r="D55" s="2">
        <v>305</v>
      </c>
      <c r="E55" s="2" t="s">
        <v>244</v>
      </c>
      <c r="F55" s="2" t="s">
        <v>1</v>
      </c>
      <c r="G55" s="3" t="s">
        <v>349</v>
      </c>
      <c r="H55" s="7"/>
      <c r="I55" s="15" t="s">
        <v>350</v>
      </c>
    </row>
    <row r="56" spans="1:9" ht="31.5" x14ac:dyDescent="0.35">
      <c r="A56" s="2">
        <v>54</v>
      </c>
      <c r="B56" s="2">
        <v>54</v>
      </c>
      <c r="C56" s="3" t="s">
        <v>90</v>
      </c>
      <c r="D56" s="2">
        <v>315</v>
      </c>
      <c r="E56" s="2" t="s">
        <v>243</v>
      </c>
      <c r="F56" s="2" t="s">
        <v>1</v>
      </c>
      <c r="G56" s="3" t="s">
        <v>349</v>
      </c>
      <c r="H56" s="7"/>
      <c r="I56" s="15" t="s">
        <v>350</v>
      </c>
    </row>
    <row r="57" spans="1:9" ht="31.5" x14ac:dyDescent="0.35">
      <c r="A57" s="2">
        <v>55</v>
      </c>
      <c r="B57" s="2">
        <v>55</v>
      </c>
      <c r="C57" s="3" t="s">
        <v>91</v>
      </c>
      <c r="D57" s="2">
        <v>195</v>
      </c>
      <c r="E57" s="2" t="s">
        <v>245</v>
      </c>
      <c r="F57" s="2" t="s">
        <v>1</v>
      </c>
      <c r="G57" s="3" t="s">
        <v>349</v>
      </c>
      <c r="H57" s="7"/>
      <c r="I57" s="15" t="s">
        <v>350</v>
      </c>
    </row>
    <row r="58" spans="1:9" ht="31.5" x14ac:dyDescent="0.35">
      <c r="A58" s="2">
        <v>56</v>
      </c>
      <c r="B58" s="2">
        <v>56</v>
      </c>
      <c r="C58" s="3" t="s">
        <v>92</v>
      </c>
      <c r="D58" s="2">
        <v>556</v>
      </c>
      <c r="E58" s="2" t="s">
        <v>243</v>
      </c>
      <c r="F58" s="2" t="s">
        <v>1</v>
      </c>
      <c r="G58" s="3" t="s">
        <v>349</v>
      </c>
      <c r="H58" s="7"/>
      <c r="I58" s="15" t="s">
        <v>350</v>
      </c>
    </row>
    <row r="59" spans="1:9" ht="47.25" x14ac:dyDescent="0.35">
      <c r="A59" s="2">
        <v>57</v>
      </c>
      <c r="B59" s="2">
        <v>57</v>
      </c>
      <c r="C59" s="3" t="s">
        <v>93</v>
      </c>
      <c r="D59" s="2">
        <f>486+35</f>
        <v>521</v>
      </c>
      <c r="E59" s="2" t="s">
        <v>245</v>
      </c>
      <c r="F59" s="2" t="s">
        <v>1</v>
      </c>
      <c r="G59" s="3" t="s">
        <v>349</v>
      </c>
      <c r="H59" s="7"/>
      <c r="I59" s="15" t="s">
        <v>350</v>
      </c>
    </row>
    <row r="60" spans="1:9" ht="31.5" x14ac:dyDescent="0.35">
      <c r="A60" s="2">
        <v>58</v>
      </c>
      <c r="B60" s="2">
        <v>58</v>
      </c>
      <c r="C60" s="3" t="s">
        <v>94</v>
      </c>
      <c r="D60" s="2">
        <v>625</v>
      </c>
      <c r="E60" s="2" t="s">
        <v>245</v>
      </c>
      <c r="F60" s="2" t="s">
        <v>1</v>
      </c>
      <c r="G60" s="3" t="s">
        <v>349</v>
      </c>
      <c r="H60" s="7"/>
      <c r="I60" s="15" t="s">
        <v>350</v>
      </c>
    </row>
    <row r="61" spans="1:9" ht="31.5" x14ac:dyDescent="0.35">
      <c r="A61" s="2">
        <v>59</v>
      </c>
      <c r="B61" s="2">
        <v>59</v>
      </c>
      <c r="C61" s="3" t="s">
        <v>95</v>
      </c>
      <c r="D61" s="2">
        <v>733</v>
      </c>
      <c r="E61" s="2" t="s">
        <v>243</v>
      </c>
      <c r="F61" s="2" t="s">
        <v>1</v>
      </c>
      <c r="G61" s="3" t="s">
        <v>349</v>
      </c>
      <c r="H61" s="7"/>
      <c r="I61" s="15" t="s">
        <v>350</v>
      </c>
    </row>
    <row r="62" spans="1:9" ht="47.25" x14ac:dyDescent="0.35">
      <c r="A62" s="2">
        <v>60</v>
      </c>
      <c r="B62" s="2">
        <v>60</v>
      </c>
      <c r="C62" s="3" t="s">
        <v>96</v>
      </c>
      <c r="D62" s="2">
        <v>231</v>
      </c>
      <c r="E62" s="2" t="s">
        <v>246</v>
      </c>
      <c r="F62" s="2" t="s">
        <v>1</v>
      </c>
      <c r="G62" s="3" t="s">
        <v>349</v>
      </c>
      <c r="H62" s="7"/>
      <c r="I62" s="15" t="s">
        <v>350</v>
      </c>
    </row>
    <row r="63" spans="1:9" ht="63" x14ac:dyDescent="0.35">
      <c r="A63" s="2">
        <v>61</v>
      </c>
      <c r="B63" s="2">
        <v>61</v>
      </c>
      <c r="C63" s="3" t="s">
        <v>97</v>
      </c>
      <c r="D63" s="2">
        <v>470</v>
      </c>
      <c r="E63" s="2" t="s">
        <v>243</v>
      </c>
      <c r="F63" s="2" t="s">
        <v>1</v>
      </c>
      <c r="G63" s="3" t="s">
        <v>349</v>
      </c>
      <c r="H63" s="7"/>
      <c r="I63" s="15" t="s">
        <v>350</v>
      </c>
    </row>
    <row r="64" spans="1:9" ht="47.25" x14ac:dyDescent="0.35">
      <c r="A64" s="2">
        <v>62</v>
      </c>
      <c r="B64" s="2">
        <v>62</v>
      </c>
      <c r="C64" s="3" t="s">
        <v>98</v>
      </c>
      <c r="D64" s="2">
        <v>389</v>
      </c>
      <c r="E64" s="2" t="s">
        <v>247</v>
      </c>
      <c r="F64" s="2" t="s">
        <v>1</v>
      </c>
      <c r="G64" s="3" t="s">
        <v>349</v>
      </c>
      <c r="H64" s="7"/>
      <c r="I64" s="15" t="s">
        <v>350</v>
      </c>
    </row>
    <row r="65" spans="1:9" ht="47.25" x14ac:dyDescent="0.35">
      <c r="A65" s="2">
        <v>63</v>
      </c>
      <c r="B65" s="2">
        <v>63</v>
      </c>
      <c r="C65" s="3" t="s">
        <v>99</v>
      </c>
      <c r="D65" s="2">
        <v>152</v>
      </c>
      <c r="E65" s="2" t="s">
        <v>248</v>
      </c>
      <c r="F65" s="2" t="s">
        <v>1</v>
      </c>
      <c r="G65" s="3" t="s">
        <v>349</v>
      </c>
      <c r="H65" s="7"/>
      <c r="I65" s="15" t="s">
        <v>350</v>
      </c>
    </row>
    <row r="66" spans="1:9" ht="31.5" x14ac:dyDescent="0.35">
      <c r="A66" s="2">
        <v>64</v>
      </c>
      <c r="B66" s="2">
        <v>64</v>
      </c>
      <c r="C66" s="3" t="s">
        <v>100</v>
      </c>
      <c r="D66" s="2">
        <v>374</v>
      </c>
      <c r="E66" s="2" t="s">
        <v>245</v>
      </c>
      <c r="F66" s="2" t="s">
        <v>1</v>
      </c>
      <c r="G66" s="3" t="s">
        <v>349</v>
      </c>
      <c r="H66" s="7"/>
      <c r="I66" s="15" t="s">
        <v>350</v>
      </c>
    </row>
    <row r="67" spans="1:9" ht="47.25" x14ac:dyDescent="0.35">
      <c r="A67" s="2">
        <v>65</v>
      </c>
      <c r="B67" s="2">
        <v>65</v>
      </c>
      <c r="C67" s="3" t="s">
        <v>101</v>
      </c>
      <c r="D67" s="2">
        <v>369</v>
      </c>
      <c r="E67" s="2" t="s">
        <v>244</v>
      </c>
      <c r="F67" s="2" t="s">
        <v>1</v>
      </c>
      <c r="G67" s="3" t="s">
        <v>349</v>
      </c>
      <c r="H67" s="7"/>
      <c r="I67" s="15" t="s">
        <v>350</v>
      </c>
    </row>
    <row r="68" spans="1:9" ht="47.25" x14ac:dyDescent="0.35">
      <c r="A68" s="2">
        <v>66</v>
      </c>
      <c r="B68" s="2">
        <v>66</v>
      </c>
      <c r="C68" s="3" t="s">
        <v>102</v>
      </c>
      <c r="D68" s="2">
        <f>79+130</f>
        <v>209</v>
      </c>
      <c r="E68" s="2" t="s">
        <v>249</v>
      </c>
      <c r="F68" s="2" t="s">
        <v>1</v>
      </c>
      <c r="G68" s="3" t="s">
        <v>349</v>
      </c>
      <c r="H68" s="7"/>
      <c r="I68" s="15" t="s">
        <v>350</v>
      </c>
    </row>
    <row r="69" spans="1:9" ht="47.25" x14ac:dyDescent="0.35">
      <c r="A69" s="2">
        <v>67</v>
      </c>
      <c r="B69" s="2">
        <v>67</v>
      </c>
      <c r="C69" s="3" t="s">
        <v>103</v>
      </c>
      <c r="D69" s="2">
        <v>593</v>
      </c>
      <c r="E69" s="2" t="s">
        <v>250</v>
      </c>
      <c r="F69" s="2" t="s">
        <v>1</v>
      </c>
      <c r="G69" s="3" t="s">
        <v>349</v>
      </c>
      <c r="H69" s="7"/>
      <c r="I69" s="15" t="s">
        <v>350</v>
      </c>
    </row>
    <row r="70" spans="1:9" ht="31.5" x14ac:dyDescent="0.35">
      <c r="A70" s="2">
        <v>68</v>
      </c>
      <c r="B70" s="2">
        <v>68</v>
      </c>
      <c r="C70" s="3" t="s">
        <v>104</v>
      </c>
      <c r="D70" s="2">
        <v>188</v>
      </c>
      <c r="E70" s="2" t="s">
        <v>245</v>
      </c>
      <c r="F70" s="2" t="s">
        <v>1</v>
      </c>
      <c r="G70" s="3" t="s">
        <v>349</v>
      </c>
      <c r="H70" s="7"/>
      <c r="I70" s="15" t="s">
        <v>350</v>
      </c>
    </row>
    <row r="71" spans="1:9" ht="31.5" x14ac:dyDescent="0.35">
      <c r="A71" s="2">
        <v>69</v>
      </c>
      <c r="B71" s="2">
        <v>69</v>
      </c>
      <c r="C71" s="3" t="s">
        <v>105</v>
      </c>
      <c r="D71" s="2">
        <v>339</v>
      </c>
      <c r="E71" s="2" t="s">
        <v>245</v>
      </c>
      <c r="F71" s="2" t="s">
        <v>1</v>
      </c>
      <c r="G71" s="3" t="s">
        <v>349</v>
      </c>
      <c r="H71" s="7"/>
      <c r="I71" s="15" t="s">
        <v>350</v>
      </c>
    </row>
    <row r="72" spans="1:9" ht="47.25" x14ac:dyDescent="0.35">
      <c r="A72" s="2">
        <v>70</v>
      </c>
      <c r="B72" s="2">
        <v>70</v>
      </c>
      <c r="C72" s="3" t="s">
        <v>106</v>
      </c>
      <c r="D72" s="2">
        <v>391</v>
      </c>
      <c r="E72" s="2" t="s">
        <v>244</v>
      </c>
      <c r="F72" s="2" t="s">
        <v>1</v>
      </c>
      <c r="G72" s="3" t="s">
        <v>349</v>
      </c>
      <c r="H72" s="7"/>
      <c r="I72" s="15" t="s">
        <v>350</v>
      </c>
    </row>
    <row r="73" spans="1:9" ht="47.25" x14ac:dyDescent="0.35">
      <c r="A73" s="2">
        <v>71</v>
      </c>
      <c r="B73" s="2">
        <v>71</v>
      </c>
      <c r="C73" s="3" t="s">
        <v>107</v>
      </c>
      <c r="D73" s="2">
        <v>461</v>
      </c>
      <c r="E73" s="2" t="s">
        <v>244</v>
      </c>
      <c r="F73" s="2" t="s">
        <v>1</v>
      </c>
      <c r="G73" s="3" t="s">
        <v>349</v>
      </c>
      <c r="H73" s="7"/>
      <c r="I73" s="15" t="s">
        <v>350</v>
      </c>
    </row>
    <row r="74" spans="1:9" ht="31.5" x14ac:dyDescent="0.35">
      <c r="A74" s="2">
        <v>72</v>
      </c>
      <c r="B74" s="2">
        <v>72</v>
      </c>
      <c r="C74" s="3" t="s">
        <v>108</v>
      </c>
      <c r="D74" s="2">
        <v>267</v>
      </c>
      <c r="E74" s="2" t="s">
        <v>243</v>
      </c>
      <c r="F74" s="2" t="s">
        <v>1</v>
      </c>
      <c r="G74" s="3" t="s">
        <v>349</v>
      </c>
      <c r="H74" s="7"/>
      <c r="I74" s="15" t="s">
        <v>350</v>
      </c>
    </row>
    <row r="75" spans="1:9" ht="31.5" x14ac:dyDescent="0.35">
      <c r="A75" s="2">
        <v>73</v>
      </c>
      <c r="B75" s="2">
        <v>73</v>
      </c>
      <c r="C75" s="3" t="s">
        <v>109</v>
      </c>
      <c r="D75" s="2">
        <v>235</v>
      </c>
      <c r="E75" s="2" t="s">
        <v>243</v>
      </c>
      <c r="F75" s="2" t="s">
        <v>1</v>
      </c>
      <c r="G75" s="3" t="s">
        <v>349</v>
      </c>
      <c r="H75" s="7"/>
      <c r="I75" s="15" t="s">
        <v>350</v>
      </c>
    </row>
    <row r="76" spans="1:9" ht="31.5" x14ac:dyDescent="0.35">
      <c r="A76" s="2">
        <v>74</v>
      </c>
      <c r="B76" s="2">
        <v>74</v>
      </c>
      <c r="C76" s="3" t="s">
        <v>110</v>
      </c>
      <c r="D76" s="2">
        <v>275</v>
      </c>
      <c r="E76" s="2" t="s">
        <v>245</v>
      </c>
      <c r="F76" s="2" t="s">
        <v>1</v>
      </c>
      <c r="G76" s="3" t="s">
        <v>349</v>
      </c>
      <c r="H76" s="7"/>
      <c r="I76" s="15" t="s">
        <v>350</v>
      </c>
    </row>
    <row r="77" spans="1:9" ht="31.5" x14ac:dyDescent="0.35">
      <c r="A77" s="2">
        <v>75</v>
      </c>
      <c r="B77" s="2">
        <v>75</v>
      </c>
      <c r="C77" s="3" t="s">
        <v>111</v>
      </c>
      <c r="D77" s="2">
        <v>190</v>
      </c>
      <c r="E77" s="2" t="s">
        <v>251</v>
      </c>
      <c r="F77" s="2" t="s">
        <v>1</v>
      </c>
      <c r="G77" s="3" t="s">
        <v>349</v>
      </c>
      <c r="H77" s="7"/>
      <c r="I77" s="15" t="s">
        <v>350</v>
      </c>
    </row>
    <row r="78" spans="1:9" ht="47.25" x14ac:dyDescent="0.35">
      <c r="A78" s="2">
        <v>76</v>
      </c>
      <c r="B78" s="2">
        <v>76</v>
      </c>
      <c r="C78" s="3" t="s">
        <v>112</v>
      </c>
      <c r="D78" s="2">
        <v>496</v>
      </c>
      <c r="E78" s="2" t="s">
        <v>244</v>
      </c>
      <c r="F78" s="2" t="s">
        <v>1</v>
      </c>
      <c r="G78" s="3" t="s">
        <v>349</v>
      </c>
      <c r="H78" s="7"/>
      <c r="I78" s="15" t="s">
        <v>350</v>
      </c>
    </row>
    <row r="79" spans="1:9" ht="47.25" x14ac:dyDescent="0.35">
      <c r="A79" s="2">
        <v>77</v>
      </c>
      <c r="B79" s="2">
        <v>77</v>
      </c>
      <c r="C79" s="3" t="s">
        <v>113</v>
      </c>
      <c r="D79" s="2">
        <v>550</v>
      </c>
      <c r="E79" s="2" t="s">
        <v>252</v>
      </c>
      <c r="F79" s="2" t="s">
        <v>1</v>
      </c>
      <c r="G79" s="3" t="s">
        <v>349</v>
      </c>
      <c r="H79" s="7"/>
      <c r="I79" s="15" t="s">
        <v>350</v>
      </c>
    </row>
    <row r="80" spans="1:9" ht="47.25" x14ac:dyDescent="0.35">
      <c r="A80" s="2">
        <v>78</v>
      </c>
      <c r="B80" s="2">
        <v>78</v>
      </c>
      <c r="C80" s="3" t="s">
        <v>114</v>
      </c>
      <c r="D80" s="2">
        <v>746</v>
      </c>
      <c r="E80" s="2" t="s">
        <v>243</v>
      </c>
      <c r="F80" s="2" t="s">
        <v>1</v>
      </c>
      <c r="G80" s="3" t="s">
        <v>349</v>
      </c>
      <c r="H80" s="7"/>
      <c r="I80" s="15" t="s">
        <v>350</v>
      </c>
    </row>
    <row r="81" spans="1:9" ht="47.25" x14ac:dyDescent="0.35">
      <c r="A81" s="2">
        <v>79</v>
      </c>
      <c r="B81" s="2">
        <v>79</v>
      </c>
      <c r="C81" s="3" t="s">
        <v>115</v>
      </c>
      <c r="D81" s="2">
        <v>531</v>
      </c>
      <c r="E81" s="2" t="s">
        <v>245</v>
      </c>
      <c r="F81" s="2" t="s">
        <v>1</v>
      </c>
      <c r="G81" s="3" t="s">
        <v>349</v>
      </c>
      <c r="H81" s="7"/>
      <c r="I81" s="15" t="s">
        <v>350</v>
      </c>
    </row>
    <row r="82" spans="1:9" ht="47.25" x14ac:dyDescent="0.35">
      <c r="A82" s="2">
        <v>80</v>
      </c>
      <c r="B82" s="2">
        <v>80</v>
      </c>
      <c r="C82" s="3" t="s">
        <v>116</v>
      </c>
      <c r="D82" s="2">
        <v>265</v>
      </c>
      <c r="E82" s="2" t="s">
        <v>253</v>
      </c>
      <c r="F82" s="2" t="s">
        <v>1</v>
      </c>
      <c r="G82" s="3" t="s">
        <v>349</v>
      </c>
      <c r="H82" s="7"/>
      <c r="I82" s="15" t="s">
        <v>350</v>
      </c>
    </row>
    <row r="83" spans="1:9" ht="47.25" x14ac:dyDescent="0.35">
      <c r="A83" s="2">
        <v>81</v>
      </c>
      <c r="B83" s="2">
        <v>81</v>
      </c>
      <c r="C83" s="3" t="s">
        <v>117</v>
      </c>
      <c r="D83" s="2">
        <v>458</v>
      </c>
      <c r="E83" s="2" t="s">
        <v>253</v>
      </c>
      <c r="F83" s="2" t="s">
        <v>1</v>
      </c>
      <c r="G83" s="3" t="s">
        <v>349</v>
      </c>
      <c r="H83" s="7"/>
      <c r="I83" s="15" t="s">
        <v>350</v>
      </c>
    </row>
    <row r="84" spans="1:9" ht="47.25" x14ac:dyDescent="0.35">
      <c r="A84" s="2">
        <v>82</v>
      </c>
      <c r="B84" s="2">
        <v>82</v>
      </c>
      <c r="C84" s="3" t="s">
        <v>118</v>
      </c>
      <c r="D84" s="2">
        <v>487</v>
      </c>
      <c r="E84" s="2" t="s">
        <v>254</v>
      </c>
      <c r="F84" s="2" t="s">
        <v>1</v>
      </c>
      <c r="G84" s="3" t="s">
        <v>349</v>
      </c>
      <c r="H84" s="7"/>
      <c r="I84" s="15" t="s">
        <v>350</v>
      </c>
    </row>
    <row r="85" spans="1:9" ht="31.5" x14ac:dyDescent="0.35">
      <c r="A85" s="2">
        <v>83</v>
      </c>
      <c r="B85" s="2">
        <v>83</v>
      </c>
      <c r="C85" s="3" t="s">
        <v>119</v>
      </c>
      <c r="D85" s="2">
        <v>341</v>
      </c>
      <c r="E85" s="2" t="s">
        <v>255</v>
      </c>
      <c r="F85" s="2" t="s">
        <v>1</v>
      </c>
      <c r="G85" s="3" t="s">
        <v>349</v>
      </c>
      <c r="H85" s="7"/>
      <c r="I85" s="15" t="s">
        <v>350</v>
      </c>
    </row>
    <row r="86" spans="1:9" ht="31.5" x14ac:dyDescent="0.35">
      <c r="A86" s="2">
        <v>84</v>
      </c>
      <c r="B86" s="2">
        <v>84</v>
      </c>
      <c r="C86" s="3" t="s">
        <v>120</v>
      </c>
      <c r="D86" s="2">
        <v>282</v>
      </c>
      <c r="E86" s="2" t="s">
        <v>256</v>
      </c>
      <c r="F86" s="2" t="s">
        <v>1</v>
      </c>
      <c r="G86" s="3" t="s">
        <v>349</v>
      </c>
      <c r="H86" s="7"/>
      <c r="I86" s="15" t="s">
        <v>350</v>
      </c>
    </row>
    <row r="87" spans="1:9" ht="31.5" x14ac:dyDescent="0.35">
      <c r="A87" s="2">
        <v>85</v>
      </c>
      <c r="B87" s="2">
        <v>85</v>
      </c>
      <c r="C87" s="3" t="s">
        <v>121</v>
      </c>
      <c r="D87" s="2">
        <v>272</v>
      </c>
      <c r="E87" s="2" t="s">
        <v>257</v>
      </c>
      <c r="F87" s="2" t="s">
        <v>1</v>
      </c>
      <c r="G87" s="3" t="s">
        <v>349</v>
      </c>
      <c r="H87" s="7"/>
      <c r="I87" s="15" t="s">
        <v>350</v>
      </c>
    </row>
    <row r="88" spans="1:9" ht="31.5" x14ac:dyDescent="0.35">
      <c r="A88" s="2">
        <v>86</v>
      </c>
      <c r="B88" s="2">
        <v>86</v>
      </c>
      <c r="C88" s="3" t="s">
        <v>122</v>
      </c>
      <c r="D88" s="2">
        <v>445</v>
      </c>
      <c r="E88" s="2" t="s">
        <v>258</v>
      </c>
      <c r="F88" s="2" t="s">
        <v>1</v>
      </c>
      <c r="G88" s="3" t="s">
        <v>349</v>
      </c>
      <c r="H88" s="7"/>
      <c r="I88" s="15" t="s">
        <v>350</v>
      </c>
    </row>
    <row r="89" spans="1:9" ht="31.5" x14ac:dyDescent="0.35">
      <c r="A89" s="2">
        <v>87</v>
      </c>
      <c r="B89" s="2">
        <v>87</v>
      </c>
      <c r="C89" s="3" t="s">
        <v>123</v>
      </c>
      <c r="D89" s="2">
        <v>77</v>
      </c>
      <c r="E89" s="2" t="s">
        <v>259</v>
      </c>
      <c r="F89" s="2" t="s">
        <v>1</v>
      </c>
      <c r="G89" s="3" t="s">
        <v>349</v>
      </c>
      <c r="H89" s="7"/>
      <c r="I89" s="15" t="s">
        <v>350</v>
      </c>
    </row>
    <row r="90" spans="1:9" ht="31.5" x14ac:dyDescent="0.35">
      <c r="A90" s="2">
        <v>88</v>
      </c>
      <c r="B90" s="2">
        <v>88</v>
      </c>
      <c r="C90" s="3" t="s">
        <v>124</v>
      </c>
      <c r="D90" s="2">
        <v>68</v>
      </c>
      <c r="E90" s="2" t="s">
        <v>260</v>
      </c>
      <c r="F90" s="2" t="s">
        <v>1</v>
      </c>
      <c r="G90" s="3" t="s">
        <v>349</v>
      </c>
      <c r="H90" s="7"/>
      <c r="I90" s="15" t="s">
        <v>350</v>
      </c>
    </row>
    <row r="91" spans="1:9" ht="31.5" x14ac:dyDescent="0.35">
      <c r="A91" s="2">
        <v>89</v>
      </c>
      <c r="B91" s="2">
        <v>89</v>
      </c>
      <c r="C91" s="3" t="s">
        <v>125</v>
      </c>
      <c r="D91" s="2">
        <v>34</v>
      </c>
      <c r="E91" s="2" t="s">
        <v>260</v>
      </c>
      <c r="F91" s="2" t="s">
        <v>1</v>
      </c>
      <c r="G91" s="3" t="s">
        <v>349</v>
      </c>
      <c r="H91" s="7"/>
      <c r="I91" s="15" t="s">
        <v>350</v>
      </c>
    </row>
    <row r="92" spans="1:9" ht="31.5" x14ac:dyDescent="0.35">
      <c r="A92" s="2">
        <v>90</v>
      </c>
      <c r="B92" s="2">
        <v>90</v>
      </c>
      <c r="C92" s="3" t="s">
        <v>126</v>
      </c>
      <c r="D92" s="2">
        <v>136</v>
      </c>
      <c r="E92" s="2" t="s">
        <v>261</v>
      </c>
      <c r="F92" s="2" t="s">
        <v>1</v>
      </c>
      <c r="G92" s="3" t="s">
        <v>349</v>
      </c>
      <c r="H92" s="7"/>
      <c r="I92" s="15" t="s">
        <v>350</v>
      </c>
    </row>
    <row r="93" spans="1:9" ht="31.5" x14ac:dyDescent="0.35">
      <c r="A93" s="2">
        <v>91</v>
      </c>
      <c r="B93" s="2">
        <v>91</v>
      </c>
      <c r="C93" s="3" t="s">
        <v>127</v>
      </c>
      <c r="D93" s="2">
        <v>137</v>
      </c>
      <c r="E93" s="2" t="s">
        <v>262</v>
      </c>
      <c r="F93" s="2" t="s">
        <v>1</v>
      </c>
      <c r="G93" s="3" t="s">
        <v>349</v>
      </c>
      <c r="H93" s="7"/>
      <c r="I93" s="15" t="s">
        <v>350</v>
      </c>
    </row>
    <row r="94" spans="1:9" ht="31.5" x14ac:dyDescent="0.35">
      <c r="A94" s="2">
        <v>92</v>
      </c>
      <c r="B94" s="2">
        <v>92</v>
      </c>
      <c r="C94" s="3" t="s">
        <v>128</v>
      </c>
      <c r="D94" s="2">
        <v>157</v>
      </c>
      <c r="E94" s="2" t="s">
        <v>261</v>
      </c>
      <c r="F94" s="2" t="s">
        <v>1</v>
      </c>
      <c r="G94" s="3" t="s">
        <v>349</v>
      </c>
      <c r="H94" s="7"/>
      <c r="I94" s="15" t="s">
        <v>350</v>
      </c>
    </row>
    <row r="95" spans="1:9" ht="31.5" x14ac:dyDescent="0.35">
      <c r="A95" s="2">
        <v>93</v>
      </c>
      <c r="B95" s="2">
        <v>93</v>
      </c>
      <c r="C95" s="3" t="s">
        <v>129</v>
      </c>
      <c r="D95" s="2">
        <v>100</v>
      </c>
      <c r="E95" s="2" t="s">
        <v>256</v>
      </c>
      <c r="F95" s="2" t="s">
        <v>1</v>
      </c>
      <c r="G95" s="3" t="s">
        <v>349</v>
      </c>
      <c r="H95" s="7"/>
      <c r="I95" s="15" t="s">
        <v>350</v>
      </c>
    </row>
    <row r="96" spans="1:9" ht="31.5" x14ac:dyDescent="0.35">
      <c r="A96" s="2">
        <v>94</v>
      </c>
      <c r="B96" s="2">
        <v>94</v>
      </c>
      <c r="C96" s="3" t="s">
        <v>130</v>
      </c>
      <c r="D96" s="2">
        <v>52</v>
      </c>
      <c r="E96" s="2" t="s">
        <v>263</v>
      </c>
      <c r="F96" s="2" t="s">
        <v>1</v>
      </c>
      <c r="G96" s="3" t="s">
        <v>349</v>
      </c>
      <c r="H96" s="7"/>
      <c r="I96" s="15" t="s">
        <v>350</v>
      </c>
    </row>
    <row r="97" spans="1:9" ht="31.5" x14ac:dyDescent="0.35">
      <c r="A97" s="2">
        <v>95</v>
      </c>
      <c r="B97" s="2">
        <v>95</v>
      </c>
      <c r="C97" s="3" t="s">
        <v>131</v>
      </c>
      <c r="D97" s="2">
        <v>33</v>
      </c>
      <c r="E97" s="2" t="s">
        <v>264</v>
      </c>
      <c r="F97" s="2" t="s">
        <v>1</v>
      </c>
      <c r="G97" s="3" t="s">
        <v>349</v>
      </c>
      <c r="H97" s="7"/>
      <c r="I97" s="15" t="s">
        <v>350</v>
      </c>
    </row>
    <row r="98" spans="1:9" ht="31.5" x14ac:dyDescent="0.35">
      <c r="A98" s="2">
        <v>96</v>
      </c>
      <c r="B98" s="2">
        <v>96</v>
      </c>
      <c r="C98" s="3" t="s">
        <v>132</v>
      </c>
      <c r="D98" s="2">
        <v>26</v>
      </c>
      <c r="E98" s="2" t="s">
        <v>264</v>
      </c>
      <c r="F98" s="2" t="s">
        <v>1</v>
      </c>
      <c r="G98" s="3" t="s">
        <v>349</v>
      </c>
      <c r="H98" s="7"/>
      <c r="I98" s="15" t="s">
        <v>350</v>
      </c>
    </row>
    <row r="99" spans="1:9" ht="47.25" x14ac:dyDescent="0.35">
      <c r="A99" s="2">
        <v>97</v>
      </c>
      <c r="B99" s="2">
        <v>97</v>
      </c>
      <c r="C99" s="3" t="s">
        <v>133</v>
      </c>
      <c r="D99" s="2">
        <v>19</v>
      </c>
      <c r="E99" s="2" t="s">
        <v>265</v>
      </c>
      <c r="F99" s="2" t="s">
        <v>1</v>
      </c>
      <c r="G99" s="3" t="s">
        <v>349</v>
      </c>
      <c r="H99" s="7"/>
      <c r="I99" s="15" t="s">
        <v>350</v>
      </c>
    </row>
    <row r="100" spans="1:9" ht="31.5" x14ac:dyDescent="0.35">
      <c r="A100" s="2">
        <v>98</v>
      </c>
      <c r="B100" s="2">
        <v>98</v>
      </c>
      <c r="C100" s="3" t="s">
        <v>134</v>
      </c>
      <c r="D100" s="2">
        <v>13</v>
      </c>
      <c r="E100" s="2" t="s">
        <v>266</v>
      </c>
      <c r="F100" s="2" t="s">
        <v>1</v>
      </c>
      <c r="G100" s="3" t="s">
        <v>349</v>
      </c>
      <c r="H100" s="7"/>
      <c r="I100" s="15" t="s">
        <v>350</v>
      </c>
    </row>
    <row r="101" spans="1:9" ht="31.5" x14ac:dyDescent="0.35">
      <c r="A101" s="2">
        <v>99</v>
      </c>
      <c r="B101" s="2">
        <v>99</v>
      </c>
      <c r="C101" s="3" t="s">
        <v>135</v>
      </c>
      <c r="D101" s="2">
        <v>96</v>
      </c>
      <c r="E101" s="2" t="s">
        <v>263</v>
      </c>
      <c r="F101" s="2" t="s">
        <v>1</v>
      </c>
      <c r="G101" s="3" t="s">
        <v>349</v>
      </c>
      <c r="H101" s="7"/>
      <c r="I101" s="15" t="s">
        <v>350</v>
      </c>
    </row>
    <row r="102" spans="1:9" ht="31.5" x14ac:dyDescent="0.35">
      <c r="A102" s="2">
        <v>100</v>
      </c>
      <c r="B102" s="2">
        <v>100</v>
      </c>
      <c r="C102" s="3" t="s">
        <v>136</v>
      </c>
      <c r="D102" s="2">
        <v>73</v>
      </c>
      <c r="E102" s="2" t="s">
        <v>263</v>
      </c>
      <c r="F102" s="2" t="s">
        <v>1</v>
      </c>
      <c r="G102" s="3" t="s">
        <v>349</v>
      </c>
      <c r="H102" s="7"/>
      <c r="I102" s="15" t="s">
        <v>350</v>
      </c>
    </row>
    <row r="103" spans="1:9" ht="31.5" x14ac:dyDescent="0.35">
      <c r="A103" s="2">
        <v>101</v>
      </c>
      <c r="B103" s="2">
        <v>101</v>
      </c>
      <c r="C103" s="3" t="s">
        <v>137</v>
      </c>
      <c r="D103" s="2">
        <v>119</v>
      </c>
      <c r="E103" s="2" t="s">
        <v>263</v>
      </c>
      <c r="F103" s="2" t="s">
        <v>1</v>
      </c>
      <c r="G103" s="3" t="s">
        <v>349</v>
      </c>
      <c r="H103" s="7"/>
      <c r="I103" s="15" t="s">
        <v>350</v>
      </c>
    </row>
    <row r="104" spans="1:9" ht="31.5" x14ac:dyDescent="0.35">
      <c r="A104" s="2">
        <v>102</v>
      </c>
      <c r="B104" s="2">
        <v>102</v>
      </c>
      <c r="C104" s="3" t="s">
        <v>138</v>
      </c>
      <c r="D104" s="2">
        <v>178</v>
      </c>
      <c r="E104" s="2" t="s">
        <v>267</v>
      </c>
      <c r="F104" s="2" t="s">
        <v>1</v>
      </c>
      <c r="G104" s="3" t="s">
        <v>349</v>
      </c>
      <c r="H104" s="7"/>
      <c r="I104" s="15" t="s">
        <v>350</v>
      </c>
    </row>
    <row r="105" spans="1:9" ht="33" x14ac:dyDescent="0.35">
      <c r="A105" s="2">
        <v>103</v>
      </c>
      <c r="B105" s="2">
        <v>103</v>
      </c>
      <c r="C105" s="14" t="s">
        <v>139</v>
      </c>
      <c r="D105" s="2">
        <v>35</v>
      </c>
      <c r="E105" s="2" t="s">
        <v>268</v>
      </c>
      <c r="F105" s="2" t="s">
        <v>1</v>
      </c>
      <c r="G105" s="3" t="s">
        <v>349</v>
      </c>
      <c r="H105" s="7"/>
      <c r="I105" s="15" t="s">
        <v>350</v>
      </c>
    </row>
    <row r="106" spans="1:9" ht="47.25" x14ac:dyDescent="0.35">
      <c r="A106" s="2">
        <v>104</v>
      </c>
      <c r="B106" s="2">
        <v>104</v>
      </c>
      <c r="C106" s="3" t="s">
        <v>140</v>
      </c>
      <c r="D106" s="2">
        <v>46</v>
      </c>
      <c r="E106" s="2" t="s">
        <v>269</v>
      </c>
      <c r="F106" s="2" t="s">
        <v>1</v>
      </c>
      <c r="G106" s="3" t="s">
        <v>349</v>
      </c>
      <c r="H106" s="7"/>
      <c r="I106" s="15" t="s">
        <v>350</v>
      </c>
    </row>
    <row r="107" spans="1:9" ht="31.5" x14ac:dyDescent="0.35">
      <c r="A107" s="2">
        <v>105</v>
      </c>
      <c r="B107" s="2">
        <v>105</v>
      </c>
      <c r="C107" s="3" t="s">
        <v>141</v>
      </c>
      <c r="D107" s="2">
        <v>62</v>
      </c>
      <c r="E107" s="2" t="s">
        <v>270</v>
      </c>
      <c r="F107" s="2" t="s">
        <v>1</v>
      </c>
      <c r="G107" s="3" t="s">
        <v>349</v>
      </c>
      <c r="H107" s="7"/>
      <c r="I107" s="15" t="s">
        <v>350</v>
      </c>
    </row>
    <row r="108" spans="1:9" ht="31.5" x14ac:dyDescent="0.35">
      <c r="A108" s="2">
        <v>106</v>
      </c>
      <c r="B108" s="2">
        <v>106</v>
      </c>
      <c r="C108" s="3" t="s">
        <v>142</v>
      </c>
      <c r="D108" s="2">
        <v>226</v>
      </c>
      <c r="E108" s="2" t="s">
        <v>271</v>
      </c>
      <c r="F108" s="2" t="s">
        <v>1</v>
      </c>
      <c r="G108" s="3" t="s">
        <v>349</v>
      </c>
      <c r="H108" s="7"/>
      <c r="I108" s="15" t="s">
        <v>350</v>
      </c>
    </row>
    <row r="109" spans="1:9" ht="31.5" x14ac:dyDescent="0.35">
      <c r="A109" s="2">
        <v>107</v>
      </c>
      <c r="B109" s="2">
        <v>107</v>
      </c>
      <c r="C109" s="3" t="s">
        <v>143</v>
      </c>
      <c r="D109" s="2">
        <v>300</v>
      </c>
      <c r="E109" s="2" t="s">
        <v>272</v>
      </c>
      <c r="F109" s="2" t="s">
        <v>1</v>
      </c>
      <c r="G109" s="3" t="s">
        <v>349</v>
      </c>
      <c r="H109" s="7"/>
      <c r="I109" s="15" t="s">
        <v>350</v>
      </c>
    </row>
    <row r="110" spans="1:9" ht="31.5" x14ac:dyDescent="0.35">
      <c r="A110" s="2">
        <v>108</v>
      </c>
      <c r="B110" s="2">
        <v>108</v>
      </c>
      <c r="C110" s="3" t="s">
        <v>144</v>
      </c>
      <c r="D110" s="2">
        <v>72</v>
      </c>
      <c r="E110" s="2" t="s">
        <v>272</v>
      </c>
      <c r="F110" s="2" t="s">
        <v>1</v>
      </c>
      <c r="G110" s="3" t="s">
        <v>349</v>
      </c>
      <c r="H110" s="7"/>
      <c r="I110" s="15" t="s">
        <v>350</v>
      </c>
    </row>
    <row r="111" spans="1:9" ht="31.5" x14ac:dyDescent="0.35">
      <c r="A111" s="2">
        <v>109</v>
      </c>
      <c r="B111" s="2">
        <v>109</v>
      </c>
      <c r="C111" s="3" t="s">
        <v>145</v>
      </c>
      <c r="D111" s="2">
        <v>57</v>
      </c>
      <c r="E111" s="2" t="s">
        <v>273</v>
      </c>
      <c r="F111" s="2" t="s">
        <v>1</v>
      </c>
      <c r="G111" s="3" t="s">
        <v>349</v>
      </c>
      <c r="H111" s="7"/>
      <c r="I111" s="15" t="s">
        <v>350</v>
      </c>
    </row>
    <row r="112" spans="1:9" s="6" customFormat="1" ht="47.25" x14ac:dyDescent="0.35">
      <c r="A112" s="13">
        <v>110</v>
      </c>
      <c r="B112" s="13">
        <v>110</v>
      </c>
      <c r="C112" s="17" t="s">
        <v>506</v>
      </c>
      <c r="D112" s="13">
        <v>493</v>
      </c>
      <c r="E112" s="13" t="s">
        <v>274</v>
      </c>
      <c r="F112" s="13" t="s">
        <v>1</v>
      </c>
      <c r="G112" s="17" t="s">
        <v>349</v>
      </c>
      <c r="H112" s="18"/>
      <c r="I112" s="19" t="s">
        <v>350</v>
      </c>
    </row>
    <row r="113" spans="1:9" ht="31.5" x14ac:dyDescent="0.35">
      <c r="A113" s="2">
        <v>111</v>
      </c>
      <c r="B113" s="2">
        <v>111</v>
      </c>
      <c r="C113" s="3" t="s">
        <v>146</v>
      </c>
      <c r="D113" s="2">
        <v>136</v>
      </c>
      <c r="E113" s="2" t="s">
        <v>275</v>
      </c>
      <c r="F113" s="2" t="s">
        <v>1</v>
      </c>
      <c r="G113" s="3" t="s">
        <v>349</v>
      </c>
      <c r="H113" s="7"/>
      <c r="I113" s="15" t="s">
        <v>350</v>
      </c>
    </row>
    <row r="114" spans="1:9" ht="31.5" x14ac:dyDescent="0.35">
      <c r="A114" s="2">
        <v>112</v>
      </c>
      <c r="B114" s="2">
        <v>112</v>
      </c>
      <c r="C114" s="3" t="s">
        <v>147</v>
      </c>
      <c r="D114" s="2">
        <v>206</v>
      </c>
      <c r="E114" s="2" t="s">
        <v>276</v>
      </c>
      <c r="F114" s="2" t="s">
        <v>1</v>
      </c>
      <c r="G114" s="3" t="s">
        <v>349</v>
      </c>
      <c r="H114" s="7"/>
      <c r="I114" s="15" t="s">
        <v>350</v>
      </c>
    </row>
    <row r="115" spans="1:9" ht="31.5" x14ac:dyDescent="0.35">
      <c r="A115" s="2">
        <v>113</v>
      </c>
      <c r="B115" s="2">
        <v>113</v>
      </c>
      <c r="C115" s="3" t="s">
        <v>148</v>
      </c>
      <c r="D115" s="2">
        <v>568</v>
      </c>
      <c r="E115" s="2" t="s">
        <v>277</v>
      </c>
      <c r="F115" s="2" t="s">
        <v>1</v>
      </c>
      <c r="G115" s="3" t="s">
        <v>349</v>
      </c>
      <c r="H115" s="7"/>
      <c r="I115" s="15" t="s">
        <v>350</v>
      </c>
    </row>
    <row r="116" spans="1:9" ht="31.5" x14ac:dyDescent="0.35">
      <c r="A116" s="2">
        <v>114</v>
      </c>
      <c r="B116" s="2">
        <v>114</v>
      </c>
      <c r="C116" s="3" t="s">
        <v>149</v>
      </c>
      <c r="D116" s="2">
        <v>235</v>
      </c>
      <c r="E116" s="2" t="s">
        <v>278</v>
      </c>
      <c r="F116" s="2" t="s">
        <v>1</v>
      </c>
      <c r="G116" s="3" t="s">
        <v>349</v>
      </c>
      <c r="H116" s="7"/>
      <c r="I116" s="15" t="s">
        <v>350</v>
      </c>
    </row>
    <row r="117" spans="1:9" ht="31.5" x14ac:dyDescent="0.35">
      <c r="A117" s="2">
        <v>115</v>
      </c>
      <c r="B117" s="2">
        <v>115</v>
      </c>
      <c r="C117" s="3" t="s">
        <v>150</v>
      </c>
      <c r="D117" s="2">
        <v>25</v>
      </c>
      <c r="E117" s="2" t="s">
        <v>279</v>
      </c>
      <c r="F117" s="2" t="s">
        <v>1</v>
      </c>
      <c r="G117" s="3" t="s">
        <v>349</v>
      </c>
      <c r="H117" s="7"/>
      <c r="I117" s="15" t="s">
        <v>350</v>
      </c>
    </row>
    <row r="118" spans="1:9" ht="47.25" x14ac:dyDescent="0.35">
      <c r="A118" s="2">
        <v>116</v>
      </c>
      <c r="B118" s="2">
        <v>116</v>
      </c>
      <c r="C118" s="3" t="s">
        <v>151</v>
      </c>
      <c r="D118" s="2">
        <v>309</v>
      </c>
      <c r="E118" s="2" t="s">
        <v>280</v>
      </c>
      <c r="F118" s="2" t="s">
        <v>1</v>
      </c>
      <c r="G118" s="3" t="s">
        <v>349</v>
      </c>
      <c r="H118" s="7"/>
      <c r="I118" s="15" t="s">
        <v>350</v>
      </c>
    </row>
    <row r="119" spans="1:9" ht="31.5" x14ac:dyDescent="0.35">
      <c r="A119" s="2">
        <v>117</v>
      </c>
      <c r="B119" s="2">
        <v>117</v>
      </c>
      <c r="C119" s="3" t="s">
        <v>152</v>
      </c>
      <c r="D119" s="2">
        <v>550</v>
      </c>
      <c r="E119" s="2" t="s">
        <v>281</v>
      </c>
      <c r="F119" s="2" t="s">
        <v>1</v>
      </c>
      <c r="G119" s="3" t="s">
        <v>349</v>
      </c>
      <c r="H119" s="7"/>
      <c r="I119" s="15" t="s">
        <v>350</v>
      </c>
    </row>
    <row r="120" spans="1:9" ht="47.25" x14ac:dyDescent="0.35">
      <c r="A120" s="2">
        <v>118</v>
      </c>
      <c r="B120" s="2">
        <v>118</v>
      </c>
      <c r="C120" s="3" t="s">
        <v>153</v>
      </c>
      <c r="D120" s="2">
        <v>110</v>
      </c>
      <c r="E120" s="2" t="s">
        <v>264</v>
      </c>
      <c r="F120" s="2" t="s">
        <v>1</v>
      </c>
      <c r="G120" s="3" t="s">
        <v>349</v>
      </c>
      <c r="H120" s="7"/>
      <c r="I120" s="15" t="s">
        <v>350</v>
      </c>
    </row>
    <row r="121" spans="1:9" ht="47.25" x14ac:dyDescent="0.35">
      <c r="A121" s="2">
        <v>119</v>
      </c>
      <c r="B121" s="2">
        <v>119</v>
      </c>
      <c r="C121" s="3" t="s">
        <v>154</v>
      </c>
      <c r="D121" s="2">
        <v>94</v>
      </c>
      <c r="E121" s="2" t="s">
        <v>264</v>
      </c>
      <c r="F121" s="2" t="s">
        <v>1</v>
      </c>
      <c r="G121" s="3" t="s">
        <v>349</v>
      </c>
      <c r="H121" s="7"/>
      <c r="I121" s="15" t="s">
        <v>350</v>
      </c>
    </row>
    <row r="122" spans="1:9" ht="47.25" x14ac:dyDescent="0.35">
      <c r="A122" s="2">
        <v>120</v>
      </c>
      <c r="B122" s="2">
        <v>120</v>
      </c>
      <c r="C122" s="3" t="s">
        <v>155</v>
      </c>
      <c r="D122" s="2">
        <v>166</v>
      </c>
      <c r="E122" s="2" t="s">
        <v>282</v>
      </c>
      <c r="F122" s="2" t="s">
        <v>1</v>
      </c>
      <c r="G122" s="3" t="s">
        <v>349</v>
      </c>
      <c r="H122" s="7"/>
      <c r="I122" s="15" t="s">
        <v>350</v>
      </c>
    </row>
    <row r="123" spans="1:9" ht="31.5" x14ac:dyDescent="0.35">
      <c r="A123" s="2">
        <v>121</v>
      </c>
      <c r="B123" s="2">
        <v>121</v>
      </c>
      <c r="C123" s="3" t="s">
        <v>156</v>
      </c>
      <c r="D123" s="2">
        <v>268</v>
      </c>
      <c r="E123" s="2" t="s">
        <v>283</v>
      </c>
      <c r="F123" s="2" t="s">
        <v>1</v>
      </c>
      <c r="G123" s="3" t="s">
        <v>349</v>
      </c>
      <c r="H123" s="7"/>
      <c r="I123" s="15" t="s">
        <v>350</v>
      </c>
    </row>
    <row r="124" spans="1:9" ht="47.25" x14ac:dyDescent="0.35">
      <c r="A124" s="2">
        <v>122</v>
      </c>
      <c r="B124" s="2">
        <v>122</v>
      </c>
      <c r="C124" s="3" t="s">
        <v>157</v>
      </c>
      <c r="D124" s="2">
        <v>67</v>
      </c>
      <c r="E124" s="2" t="s">
        <v>284</v>
      </c>
      <c r="F124" s="2" t="s">
        <v>1</v>
      </c>
      <c r="G124" s="3" t="s">
        <v>349</v>
      </c>
      <c r="H124" s="7"/>
      <c r="I124" s="15" t="s">
        <v>350</v>
      </c>
    </row>
    <row r="125" spans="1:9" ht="31.5" x14ac:dyDescent="0.35">
      <c r="A125" s="2">
        <v>123</v>
      </c>
      <c r="B125" s="2">
        <v>123</v>
      </c>
      <c r="C125" s="3" t="s">
        <v>158</v>
      </c>
      <c r="D125" s="2">
        <v>64</v>
      </c>
      <c r="E125" s="2" t="s">
        <v>285</v>
      </c>
      <c r="F125" s="2" t="s">
        <v>1</v>
      </c>
      <c r="G125" s="3" t="s">
        <v>349</v>
      </c>
      <c r="H125" s="7"/>
      <c r="I125" s="15" t="s">
        <v>350</v>
      </c>
    </row>
    <row r="126" spans="1:9" ht="31.5" x14ac:dyDescent="0.35">
      <c r="A126" s="2">
        <v>124</v>
      </c>
      <c r="B126" s="2">
        <v>124</v>
      </c>
      <c r="C126" s="3" t="s">
        <v>159</v>
      </c>
      <c r="D126" s="2">
        <v>4</v>
      </c>
      <c r="E126" s="2" t="s">
        <v>286</v>
      </c>
      <c r="F126" s="2" t="s">
        <v>1</v>
      </c>
      <c r="G126" s="3" t="s">
        <v>349</v>
      </c>
      <c r="H126" s="7"/>
      <c r="I126" s="15" t="s">
        <v>350</v>
      </c>
    </row>
    <row r="127" spans="1:9" ht="31.5" x14ac:dyDescent="0.35">
      <c r="A127" s="2">
        <v>125</v>
      </c>
      <c r="B127" s="2">
        <v>125</v>
      </c>
      <c r="C127" s="3" t="s">
        <v>160</v>
      </c>
      <c r="D127" s="2">
        <v>191</v>
      </c>
      <c r="E127" s="2" t="s">
        <v>287</v>
      </c>
      <c r="F127" s="2" t="s">
        <v>1</v>
      </c>
      <c r="G127" s="3" t="s">
        <v>349</v>
      </c>
      <c r="H127" s="7"/>
      <c r="I127" s="15" t="s">
        <v>350</v>
      </c>
    </row>
    <row r="128" spans="1:9" ht="31.5" x14ac:dyDescent="0.35">
      <c r="A128" s="2">
        <v>126</v>
      </c>
      <c r="B128" s="2">
        <v>126</v>
      </c>
      <c r="C128" s="3" t="s">
        <v>161</v>
      </c>
      <c r="D128" s="2">
        <v>6</v>
      </c>
      <c r="E128" s="2" t="s">
        <v>288</v>
      </c>
      <c r="F128" s="2" t="s">
        <v>1</v>
      </c>
      <c r="G128" s="3" t="s">
        <v>349</v>
      </c>
      <c r="H128" s="7"/>
      <c r="I128" s="15" t="s">
        <v>350</v>
      </c>
    </row>
    <row r="129" spans="1:9" ht="31.5" x14ac:dyDescent="0.35">
      <c r="A129" s="2">
        <v>127</v>
      </c>
      <c r="B129" s="2">
        <v>127</v>
      </c>
      <c r="C129" s="3" t="s">
        <v>162</v>
      </c>
      <c r="D129" s="2">
        <v>254</v>
      </c>
      <c r="E129" s="2" t="s">
        <v>289</v>
      </c>
      <c r="F129" s="2" t="s">
        <v>1</v>
      </c>
      <c r="G129" s="3" t="s">
        <v>349</v>
      </c>
      <c r="H129" s="7"/>
      <c r="I129" s="15" t="s">
        <v>350</v>
      </c>
    </row>
    <row r="130" spans="1:9" ht="31.5" x14ac:dyDescent="0.35">
      <c r="A130" s="2">
        <v>128</v>
      </c>
      <c r="B130" s="2">
        <v>128</v>
      </c>
      <c r="C130" s="3" t="s">
        <v>163</v>
      </c>
      <c r="D130" s="2">
        <v>20</v>
      </c>
      <c r="E130" s="2" t="s">
        <v>290</v>
      </c>
      <c r="F130" s="2" t="s">
        <v>1</v>
      </c>
      <c r="G130" s="3" t="s">
        <v>349</v>
      </c>
      <c r="H130" s="7"/>
      <c r="I130" s="15" t="s">
        <v>350</v>
      </c>
    </row>
    <row r="131" spans="1:9" ht="31.5" x14ac:dyDescent="0.35">
      <c r="A131" s="2">
        <v>129</v>
      </c>
      <c r="B131" s="2">
        <v>129</v>
      </c>
      <c r="C131" s="3" t="s">
        <v>164</v>
      </c>
      <c r="D131" s="2">
        <v>11</v>
      </c>
      <c r="E131" s="2" t="s">
        <v>291</v>
      </c>
      <c r="F131" s="2" t="s">
        <v>1</v>
      </c>
      <c r="G131" s="3" t="s">
        <v>349</v>
      </c>
      <c r="H131" s="7"/>
      <c r="I131" s="15" t="s">
        <v>350</v>
      </c>
    </row>
    <row r="132" spans="1:9" ht="31.5" x14ac:dyDescent="0.35">
      <c r="A132" s="2">
        <v>130</v>
      </c>
      <c r="B132" s="2">
        <v>130</v>
      </c>
      <c r="C132" s="3" t="s">
        <v>165</v>
      </c>
      <c r="D132" s="2">
        <v>15</v>
      </c>
      <c r="E132" s="2" t="s">
        <v>292</v>
      </c>
      <c r="F132" s="2" t="s">
        <v>1</v>
      </c>
      <c r="G132" s="3" t="s">
        <v>349</v>
      </c>
      <c r="H132" s="7"/>
      <c r="I132" s="15" t="s">
        <v>350</v>
      </c>
    </row>
    <row r="133" spans="1:9" ht="31.5" x14ac:dyDescent="0.35">
      <c r="A133" s="2">
        <v>131</v>
      </c>
      <c r="B133" s="2">
        <v>131</v>
      </c>
      <c r="C133" s="3" t="s">
        <v>166</v>
      </c>
      <c r="D133" s="2">
        <v>40</v>
      </c>
      <c r="E133" s="2" t="s">
        <v>293</v>
      </c>
      <c r="F133" s="2" t="s">
        <v>1</v>
      </c>
      <c r="G133" s="3" t="s">
        <v>349</v>
      </c>
      <c r="H133" s="7"/>
      <c r="I133" s="15" t="s">
        <v>350</v>
      </c>
    </row>
    <row r="134" spans="1:9" ht="31.5" x14ac:dyDescent="0.35">
      <c r="A134" s="2">
        <v>132</v>
      </c>
      <c r="B134" s="2">
        <v>132</v>
      </c>
      <c r="C134" s="3" t="s">
        <v>167</v>
      </c>
      <c r="D134" s="2">
        <v>37</v>
      </c>
      <c r="E134" s="2" t="s">
        <v>294</v>
      </c>
      <c r="F134" s="2" t="s">
        <v>1</v>
      </c>
      <c r="G134" s="3" t="s">
        <v>349</v>
      </c>
      <c r="H134" s="7"/>
      <c r="I134" s="15" t="s">
        <v>350</v>
      </c>
    </row>
    <row r="135" spans="1:9" ht="31.5" x14ac:dyDescent="0.35">
      <c r="A135" s="2">
        <v>133</v>
      </c>
      <c r="B135" s="2">
        <v>133</v>
      </c>
      <c r="C135" s="3" t="s">
        <v>168</v>
      </c>
      <c r="D135" s="2">
        <v>133</v>
      </c>
      <c r="E135" s="2" t="s">
        <v>295</v>
      </c>
      <c r="F135" s="2" t="s">
        <v>1</v>
      </c>
      <c r="G135" s="3" t="s">
        <v>349</v>
      </c>
      <c r="H135" s="7"/>
      <c r="I135" s="15" t="s">
        <v>350</v>
      </c>
    </row>
    <row r="136" spans="1:9" ht="31.5" x14ac:dyDescent="0.35">
      <c r="A136" s="2">
        <v>134</v>
      </c>
      <c r="B136" s="2">
        <v>134</v>
      </c>
      <c r="C136" s="3" t="s">
        <v>169</v>
      </c>
      <c r="D136" s="2">
        <v>59</v>
      </c>
      <c r="E136" s="2" t="s">
        <v>296</v>
      </c>
      <c r="F136" s="2" t="s">
        <v>1</v>
      </c>
      <c r="G136" s="3" t="s">
        <v>349</v>
      </c>
      <c r="H136" s="7"/>
      <c r="I136" s="15" t="s">
        <v>350</v>
      </c>
    </row>
    <row r="137" spans="1:9" ht="47.25" x14ac:dyDescent="0.35">
      <c r="A137" s="2">
        <v>135</v>
      </c>
      <c r="B137" s="2">
        <v>135</v>
      </c>
      <c r="C137" s="3" t="s">
        <v>170</v>
      </c>
      <c r="D137" s="2">
        <v>11</v>
      </c>
      <c r="E137" s="2" t="s">
        <v>297</v>
      </c>
      <c r="F137" s="2" t="s">
        <v>1</v>
      </c>
      <c r="G137" s="3" t="s">
        <v>349</v>
      </c>
      <c r="H137" s="7"/>
      <c r="I137" s="15" t="s">
        <v>350</v>
      </c>
    </row>
    <row r="138" spans="1:9" ht="31.5" x14ac:dyDescent="0.35">
      <c r="A138" s="2">
        <v>136</v>
      </c>
      <c r="B138" s="2">
        <v>136</v>
      </c>
      <c r="C138" s="3" t="s">
        <v>171</v>
      </c>
      <c r="D138" s="2">
        <v>2</v>
      </c>
      <c r="E138" s="2" t="s">
        <v>298</v>
      </c>
      <c r="F138" s="2" t="s">
        <v>1</v>
      </c>
      <c r="G138" s="3" t="s">
        <v>349</v>
      </c>
      <c r="H138" s="7"/>
      <c r="I138" s="15" t="s">
        <v>350</v>
      </c>
    </row>
    <row r="139" spans="1:9" ht="31.5" x14ac:dyDescent="0.35">
      <c r="A139" s="2">
        <v>137</v>
      </c>
      <c r="B139" s="2">
        <v>137</v>
      </c>
      <c r="C139" s="3" t="s">
        <v>172</v>
      </c>
      <c r="D139" s="2">
        <v>217</v>
      </c>
      <c r="E139" s="2" t="s">
        <v>299</v>
      </c>
      <c r="F139" s="2" t="s">
        <v>1</v>
      </c>
      <c r="G139" s="3" t="s">
        <v>349</v>
      </c>
      <c r="H139" s="7"/>
      <c r="I139" s="15" t="s">
        <v>350</v>
      </c>
    </row>
    <row r="140" spans="1:9" ht="47.25" x14ac:dyDescent="0.35">
      <c r="A140" s="2">
        <v>138</v>
      </c>
      <c r="B140" s="2">
        <v>138</v>
      </c>
      <c r="C140" s="3" t="s">
        <v>173</v>
      </c>
      <c r="D140" s="2">
        <v>39</v>
      </c>
      <c r="E140" s="2" t="s">
        <v>300</v>
      </c>
      <c r="F140" s="2" t="s">
        <v>1</v>
      </c>
      <c r="G140" s="3" t="s">
        <v>349</v>
      </c>
      <c r="H140" s="7"/>
      <c r="I140" s="15" t="s">
        <v>350</v>
      </c>
    </row>
    <row r="141" spans="1:9" ht="31.5" x14ac:dyDescent="0.35">
      <c r="A141" s="2">
        <v>139</v>
      </c>
      <c r="B141" s="2">
        <v>139</v>
      </c>
      <c r="C141" s="3" t="s">
        <v>174</v>
      </c>
      <c r="D141" s="2">
        <v>141</v>
      </c>
      <c r="E141" s="2" t="s">
        <v>301</v>
      </c>
      <c r="F141" s="2" t="s">
        <v>1</v>
      </c>
      <c r="G141" s="3" t="s">
        <v>349</v>
      </c>
      <c r="H141" s="7"/>
      <c r="I141" s="15" t="s">
        <v>350</v>
      </c>
    </row>
    <row r="142" spans="1:9" ht="31.5" x14ac:dyDescent="0.35">
      <c r="A142" s="2">
        <v>140</v>
      </c>
      <c r="B142" s="2">
        <v>140</v>
      </c>
      <c r="C142" s="3" t="s">
        <v>175</v>
      </c>
      <c r="D142" s="2">
        <v>360</v>
      </c>
      <c r="E142" s="2" t="s">
        <v>302</v>
      </c>
      <c r="F142" s="2" t="s">
        <v>1</v>
      </c>
      <c r="G142" s="3" t="s">
        <v>349</v>
      </c>
      <c r="H142" s="7"/>
      <c r="I142" s="15" t="s">
        <v>350</v>
      </c>
    </row>
    <row r="143" spans="1:9" ht="47.25" x14ac:dyDescent="0.35">
      <c r="A143" s="2">
        <v>141</v>
      </c>
      <c r="B143" s="2">
        <v>141</v>
      </c>
      <c r="C143" s="3" t="s">
        <v>176</v>
      </c>
      <c r="D143" s="2">
        <v>60</v>
      </c>
      <c r="E143" s="2" t="s">
        <v>303</v>
      </c>
      <c r="F143" s="2" t="s">
        <v>1</v>
      </c>
      <c r="G143" s="3" t="s">
        <v>349</v>
      </c>
      <c r="H143" s="7"/>
      <c r="I143" s="15" t="s">
        <v>350</v>
      </c>
    </row>
    <row r="144" spans="1:9" ht="47.25" x14ac:dyDescent="0.35">
      <c r="A144" s="2">
        <v>142</v>
      </c>
      <c r="B144" s="2">
        <v>142</v>
      </c>
      <c r="C144" s="3" t="s">
        <v>177</v>
      </c>
      <c r="D144" s="2">
        <v>69</v>
      </c>
      <c r="E144" s="2" t="s">
        <v>304</v>
      </c>
      <c r="F144" s="2" t="s">
        <v>1</v>
      </c>
      <c r="G144" s="3" t="s">
        <v>349</v>
      </c>
      <c r="H144" s="7"/>
      <c r="I144" s="15" t="s">
        <v>350</v>
      </c>
    </row>
    <row r="145" spans="1:9" ht="31.5" x14ac:dyDescent="0.35">
      <c r="A145" s="2">
        <v>143</v>
      </c>
      <c r="B145" s="2">
        <v>143</v>
      </c>
      <c r="C145" s="3" t="s">
        <v>178</v>
      </c>
      <c r="D145" s="2">
        <v>61</v>
      </c>
      <c r="E145" s="2" t="s">
        <v>305</v>
      </c>
      <c r="F145" s="2" t="s">
        <v>1</v>
      </c>
      <c r="G145" s="3" t="s">
        <v>349</v>
      </c>
      <c r="H145" s="7"/>
      <c r="I145" s="15" t="s">
        <v>350</v>
      </c>
    </row>
    <row r="146" spans="1:9" ht="31.5" x14ac:dyDescent="0.35">
      <c r="A146" s="2">
        <v>144</v>
      </c>
      <c r="B146" s="2">
        <v>144</v>
      </c>
      <c r="C146" s="3" t="s">
        <v>179</v>
      </c>
      <c r="D146" s="2">
        <v>45</v>
      </c>
      <c r="E146" s="2" t="s">
        <v>306</v>
      </c>
      <c r="F146" s="2" t="s">
        <v>1</v>
      </c>
      <c r="G146" s="3" t="s">
        <v>349</v>
      </c>
      <c r="H146" s="7"/>
      <c r="I146" s="15" t="s">
        <v>350</v>
      </c>
    </row>
    <row r="147" spans="1:9" ht="31.5" x14ac:dyDescent="0.35">
      <c r="A147" s="2">
        <v>145</v>
      </c>
      <c r="B147" s="2">
        <v>145</v>
      </c>
      <c r="C147" s="3" t="s">
        <v>180</v>
      </c>
      <c r="D147" s="3">
        <v>354</v>
      </c>
      <c r="E147" s="3" t="s">
        <v>307</v>
      </c>
      <c r="F147" s="2" t="s">
        <v>1</v>
      </c>
      <c r="G147" s="3" t="s">
        <v>349</v>
      </c>
      <c r="H147" s="7"/>
      <c r="I147" s="15" t="s">
        <v>350</v>
      </c>
    </row>
    <row r="148" spans="1:9" ht="31.5" x14ac:dyDescent="0.35">
      <c r="A148" s="2">
        <v>146</v>
      </c>
      <c r="B148" s="2">
        <v>146</v>
      </c>
      <c r="C148" s="3" t="s">
        <v>181</v>
      </c>
      <c r="D148" s="3">
        <v>53</v>
      </c>
      <c r="E148" s="3" t="s">
        <v>308</v>
      </c>
      <c r="F148" s="2" t="s">
        <v>1</v>
      </c>
      <c r="G148" s="3" t="s">
        <v>349</v>
      </c>
      <c r="H148" s="7"/>
      <c r="I148" s="15" t="s">
        <v>350</v>
      </c>
    </row>
    <row r="149" spans="1:9" ht="31.5" x14ac:dyDescent="0.35">
      <c r="A149" s="2">
        <v>147</v>
      </c>
      <c r="B149" s="2">
        <v>147</v>
      </c>
      <c r="C149" s="3" t="s">
        <v>182</v>
      </c>
      <c r="D149" s="3">
        <v>53</v>
      </c>
      <c r="E149" s="3" t="s">
        <v>309</v>
      </c>
      <c r="F149" s="2" t="s">
        <v>1</v>
      </c>
      <c r="G149" s="3" t="s">
        <v>349</v>
      </c>
      <c r="H149" s="7"/>
      <c r="I149" s="15" t="s">
        <v>350</v>
      </c>
    </row>
    <row r="150" spans="1:9" ht="47.25" x14ac:dyDescent="0.35">
      <c r="A150" s="2">
        <v>148</v>
      </c>
      <c r="B150" s="2">
        <v>148</v>
      </c>
      <c r="C150" s="3" t="s">
        <v>183</v>
      </c>
      <c r="D150" s="3">
        <v>120</v>
      </c>
      <c r="E150" s="3" t="s">
        <v>310</v>
      </c>
      <c r="F150" s="2" t="s">
        <v>1</v>
      </c>
      <c r="G150" s="3" t="s">
        <v>349</v>
      </c>
      <c r="H150" s="7"/>
      <c r="I150" s="15" t="s">
        <v>350</v>
      </c>
    </row>
    <row r="151" spans="1:9" ht="31.5" x14ac:dyDescent="0.35">
      <c r="A151" s="2">
        <v>149</v>
      </c>
      <c r="B151" s="2">
        <v>149</v>
      </c>
      <c r="C151" s="3" t="s">
        <v>184</v>
      </c>
      <c r="D151" s="3">
        <v>416</v>
      </c>
      <c r="E151" s="3" t="s">
        <v>280</v>
      </c>
      <c r="F151" s="2" t="s">
        <v>1</v>
      </c>
      <c r="G151" s="3" t="s">
        <v>349</v>
      </c>
      <c r="H151" s="7"/>
      <c r="I151" s="15" t="s">
        <v>350</v>
      </c>
    </row>
    <row r="152" spans="1:9" ht="31.5" x14ac:dyDescent="0.35">
      <c r="A152" s="2">
        <v>150</v>
      </c>
      <c r="B152" s="2">
        <v>150</v>
      </c>
      <c r="C152" s="3" t="s">
        <v>185</v>
      </c>
      <c r="D152" s="3">
        <v>59</v>
      </c>
      <c r="E152" s="3" t="s">
        <v>311</v>
      </c>
      <c r="F152" s="2" t="s">
        <v>1</v>
      </c>
      <c r="G152" s="3" t="s">
        <v>349</v>
      </c>
      <c r="H152" s="7"/>
      <c r="I152" s="15" t="s">
        <v>350</v>
      </c>
    </row>
    <row r="153" spans="1:9" ht="31.5" x14ac:dyDescent="0.35">
      <c r="A153" s="2">
        <v>151</v>
      </c>
      <c r="B153" s="2">
        <v>151</v>
      </c>
      <c r="C153" s="3" t="s">
        <v>186</v>
      </c>
      <c r="D153" s="3">
        <v>28</v>
      </c>
      <c r="E153" s="3" t="s">
        <v>312</v>
      </c>
      <c r="F153" s="2" t="s">
        <v>1</v>
      </c>
      <c r="G153" s="3" t="s">
        <v>349</v>
      </c>
      <c r="H153" s="7"/>
      <c r="I153" s="15" t="s">
        <v>350</v>
      </c>
    </row>
    <row r="154" spans="1:9" ht="31.5" x14ac:dyDescent="0.35">
      <c r="A154" s="2">
        <v>152</v>
      </c>
      <c r="B154" s="2">
        <v>152</v>
      </c>
      <c r="C154" s="3" t="s">
        <v>187</v>
      </c>
      <c r="D154" s="3">
        <v>7</v>
      </c>
      <c r="E154" s="3" t="s">
        <v>313</v>
      </c>
      <c r="F154" s="2" t="s">
        <v>1</v>
      </c>
      <c r="G154" s="3" t="s">
        <v>349</v>
      </c>
      <c r="H154" s="7"/>
      <c r="I154" s="15" t="s">
        <v>350</v>
      </c>
    </row>
    <row r="155" spans="1:9" ht="31.5" x14ac:dyDescent="0.35">
      <c r="A155" s="2">
        <v>153</v>
      </c>
      <c r="B155" s="2">
        <v>153</v>
      </c>
      <c r="C155" s="3" t="s">
        <v>188</v>
      </c>
      <c r="D155" s="3">
        <v>40</v>
      </c>
      <c r="E155" s="3" t="s">
        <v>314</v>
      </c>
      <c r="F155" s="2" t="s">
        <v>1</v>
      </c>
      <c r="G155" s="3" t="s">
        <v>349</v>
      </c>
      <c r="H155" s="7"/>
      <c r="I155" s="15" t="s">
        <v>350</v>
      </c>
    </row>
    <row r="156" spans="1:9" ht="31.5" x14ac:dyDescent="0.35">
      <c r="A156" s="2">
        <v>154</v>
      </c>
      <c r="B156" s="2">
        <v>154</v>
      </c>
      <c r="C156" s="3" t="s">
        <v>189</v>
      </c>
      <c r="D156" s="3">
        <v>14</v>
      </c>
      <c r="E156" s="3" t="s">
        <v>315</v>
      </c>
      <c r="F156" s="2" t="s">
        <v>1</v>
      </c>
      <c r="G156" s="3" t="s">
        <v>349</v>
      </c>
      <c r="H156" s="7"/>
      <c r="I156" s="15" t="s">
        <v>350</v>
      </c>
    </row>
    <row r="157" spans="1:9" ht="31.5" x14ac:dyDescent="0.35">
      <c r="A157" s="2">
        <v>155</v>
      </c>
      <c r="B157" s="2">
        <v>155</v>
      </c>
      <c r="C157" s="3" t="s">
        <v>190</v>
      </c>
      <c r="D157" s="3">
        <v>127</v>
      </c>
      <c r="E157" s="3" t="s">
        <v>316</v>
      </c>
      <c r="F157" s="2" t="s">
        <v>1</v>
      </c>
      <c r="G157" s="3" t="s">
        <v>349</v>
      </c>
      <c r="H157" s="7"/>
      <c r="I157" s="15" t="s">
        <v>350</v>
      </c>
    </row>
    <row r="158" spans="1:9" ht="31.5" x14ac:dyDescent="0.35">
      <c r="A158" s="2">
        <v>156</v>
      </c>
      <c r="B158" s="2">
        <v>156</v>
      </c>
      <c r="C158" s="3" t="s">
        <v>191</v>
      </c>
      <c r="D158" s="3">
        <v>62</v>
      </c>
      <c r="E158" s="3" t="s">
        <v>317</v>
      </c>
      <c r="F158" s="2" t="s">
        <v>1</v>
      </c>
      <c r="G158" s="3" t="s">
        <v>349</v>
      </c>
      <c r="H158" s="7"/>
      <c r="I158" s="15" t="s">
        <v>350</v>
      </c>
    </row>
    <row r="159" spans="1:9" ht="31.5" x14ac:dyDescent="0.35">
      <c r="A159" s="2">
        <v>157</v>
      </c>
      <c r="B159" s="2">
        <v>157</v>
      </c>
      <c r="C159" s="3" t="s">
        <v>192</v>
      </c>
      <c r="D159" s="3">
        <v>286</v>
      </c>
      <c r="E159" s="3" t="s">
        <v>318</v>
      </c>
      <c r="F159" s="2" t="s">
        <v>1</v>
      </c>
      <c r="G159" s="3" t="s">
        <v>349</v>
      </c>
      <c r="H159" s="7"/>
      <c r="I159" s="15" t="s">
        <v>350</v>
      </c>
    </row>
    <row r="160" spans="1:9" ht="31.5" x14ac:dyDescent="0.35">
      <c r="A160" s="2">
        <v>158</v>
      </c>
      <c r="B160" s="2">
        <v>158</v>
      </c>
      <c r="C160" s="3" t="s">
        <v>193</v>
      </c>
      <c r="D160" s="3">
        <v>9</v>
      </c>
      <c r="E160" s="3" t="s">
        <v>319</v>
      </c>
      <c r="F160" s="2" t="s">
        <v>1</v>
      </c>
      <c r="G160" s="3" t="s">
        <v>349</v>
      </c>
      <c r="H160" s="7"/>
      <c r="I160" s="15" t="s">
        <v>350</v>
      </c>
    </row>
    <row r="161" spans="1:9" ht="31.5" x14ac:dyDescent="0.35">
      <c r="A161" s="2">
        <v>159</v>
      </c>
      <c r="B161" s="2">
        <v>159</v>
      </c>
      <c r="C161" s="3" t="s">
        <v>194</v>
      </c>
      <c r="D161" s="3">
        <v>17</v>
      </c>
      <c r="E161" s="3" t="s">
        <v>320</v>
      </c>
      <c r="F161" s="2" t="s">
        <v>1</v>
      </c>
      <c r="G161" s="3" t="s">
        <v>349</v>
      </c>
      <c r="H161" s="7"/>
      <c r="I161" s="15" t="s">
        <v>350</v>
      </c>
    </row>
    <row r="162" spans="1:9" ht="31.5" x14ac:dyDescent="0.35">
      <c r="A162" s="2">
        <v>160</v>
      </c>
      <c r="B162" s="2">
        <v>160</v>
      </c>
      <c r="C162" s="3" t="s">
        <v>195</v>
      </c>
      <c r="D162" s="3">
        <v>246</v>
      </c>
      <c r="E162" s="3" t="s">
        <v>321</v>
      </c>
      <c r="F162" s="2" t="s">
        <v>1</v>
      </c>
      <c r="G162" s="3" t="s">
        <v>349</v>
      </c>
      <c r="H162" s="7"/>
      <c r="I162" s="15" t="s">
        <v>350</v>
      </c>
    </row>
    <row r="163" spans="1:9" ht="31.5" x14ac:dyDescent="0.35">
      <c r="A163" s="2">
        <v>161</v>
      </c>
      <c r="B163" s="2">
        <v>161</v>
      </c>
      <c r="C163" s="3" t="s">
        <v>196</v>
      </c>
      <c r="D163" s="3">
        <v>557</v>
      </c>
      <c r="E163" s="3" t="s">
        <v>322</v>
      </c>
      <c r="F163" s="2" t="s">
        <v>1</v>
      </c>
      <c r="G163" s="3" t="s">
        <v>349</v>
      </c>
      <c r="H163" s="7"/>
      <c r="I163" s="15" t="s">
        <v>350</v>
      </c>
    </row>
    <row r="164" spans="1:9" ht="31.5" x14ac:dyDescent="0.35">
      <c r="A164" s="2">
        <v>162</v>
      </c>
      <c r="B164" s="2">
        <v>162</v>
      </c>
      <c r="C164" s="3" t="s">
        <v>197</v>
      </c>
      <c r="D164" s="3">
        <v>733</v>
      </c>
      <c r="E164" s="3" t="s">
        <v>323</v>
      </c>
      <c r="F164" s="2" t="s">
        <v>1</v>
      </c>
      <c r="G164" s="3" t="s">
        <v>349</v>
      </c>
      <c r="H164" s="7"/>
      <c r="I164" s="15" t="s">
        <v>350</v>
      </c>
    </row>
    <row r="165" spans="1:9" ht="47.25" x14ac:dyDescent="0.35">
      <c r="A165" s="2">
        <v>163</v>
      </c>
      <c r="B165" s="2">
        <v>163</v>
      </c>
      <c r="C165" s="3" t="s">
        <v>198</v>
      </c>
      <c r="D165" s="3">
        <v>6</v>
      </c>
      <c r="E165" s="3" t="s">
        <v>324</v>
      </c>
      <c r="F165" s="2" t="s">
        <v>1</v>
      </c>
      <c r="G165" s="3" t="s">
        <v>349</v>
      </c>
      <c r="H165" s="7"/>
      <c r="I165" s="15" t="s">
        <v>350</v>
      </c>
    </row>
    <row r="166" spans="1:9" ht="31.5" x14ac:dyDescent="0.35">
      <c r="A166" s="2">
        <v>164</v>
      </c>
      <c r="B166" s="2">
        <v>164</v>
      </c>
      <c r="C166" s="3" t="s">
        <v>199</v>
      </c>
      <c r="D166" s="3">
        <v>470</v>
      </c>
      <c r="E166" s="3" t="s">
        <v>323</v>
      </c>
      <c r="F166" s="2" t="s">
        <v>1</v>
      </c>
      <c r="G166" s="3" t="s">
        <v>349</v>
      </c>
      <c r="H166" s="7"/>
      <c r="I166" s="15" t="s">
        <v>350</v>
      </c>
    </row>
    <row r="167" spans="1:9" ht="31.5" x14ac:dyDescent="0.35">
      <c r="A167" s="2">
        <v>165</v>
      </c>
      <c r="B167" s="2">
        <v>165</v>
      </c>
      <c r="C167" s="3" t="s">
        <v>200</v>
      </c>
      <c r="D167" s="3">
        <v>54</v>
      </c>
      <c r="E167" s="3" t="s">
        <v>325</v>
      </c>
      <c r="F167" s="2" t="s">
        <v>1</v>
      </c>
      <c r="G167" s="3" t="s">
        <v>349</v>
      </c>
      <c r="H167" s="7"/>
      <c r="I167" s="15" t="s">
        <v>350</v>
      </c>
    </row>
    <row r="168" spans="1:9" ht="31.5" x14ac:dyDescent="0.35">
      <c r="A168" s="2">
        <v>166</v>
      </c>
      <c r="B168" s="2">
        <v>166</v>
      </c>
      <c r="C168" s="3" t="s">
        <v>201</v>
      </c>
      <c r="D168" s="3">
        <v>19</v>
      </c>
      <c r="E168" s="3" t="s">
        <v>326</v>
      </c>
      <c r="F168" s="2" t="s">
        <v>1</v>
      </c>
      <c r="G168" s="3" t="s">
        <v>349</v>
      </c>
      <c r="H168" s="7"/>
      <c r="I168" s="15" t="s">
        <v>350</v>
      </c>
    </row>
    <row r="169" spans="1:9" ht="31.5" x14ac:dyDescent="0.35">
      <c r="A169" s="2">
        <v>167</v>
      </c>
      <c r="B169" s="2">
        <v>167</v>
      </c>
      <c r="C169" s="3" t="s">
        <v>202</v>
      </c>
      <c r="D169" s="3">
        <v>54</v>
      </c>
      <c r="E169" s="3" t="s">
        <v>327</v>
      </c>
      <c r="F169" s="2" t="s">
        <v>1</v>
      </c>
      <c r="G169" s="3" t="s">
        <v>349</v>
      </c>
      <c r="H169" s="7"/>
      <c r="I169" s="15" t="s">
        <v>350</v>
      </c>
    </row>
    <row r="170" spans="1:9" ht="31.5" x14ac:dyDescent="0.35">
      <c r="A170" s="2">
        <v>168</v>
      </c>
      <c r="B170" s="2">
        <v>168</v>
      </c>
      <c r="C170" s="3" t="s">
        <v>163</v>
      </c>
      <c r="D170" s="3">
        <v>24</v>
      </c>
      <c r="E170" s="3" t="s">
        <v>266</v>
      </c>
      <c r="F170" s="2" t="s">
        <v>1</v>
      </c>
      <c r="G170" s="3" t="s">
        <v>349</v>
      </c>
      <c r="H170" s="7"/>
      <c r="I170" s="15" t="s">
        <v>350</v>
      </c>
    </row>
    <row r="171" spans="1:9" ht="31.5" x14ac:dyDescent="0.35">
      <c r="A171" s="2">
        <v>169</v>
      </c>
      <c r="B171" s="2">
        <v>169</v>
      </c>
      <c r="C171" s="3" t="s">
        <v>203</v>
      </c>
      <c r="D171" s="3">
        <v>71</v>
      </c>
      <c r="E171" s="3" t="s">
        <v>317</v>
      </c>
      <c r="F171" s="2" t="s">
        <v>1</v>
      </c>
      <c r="G171" s="3" t="s">
        <v>349</v>
      </c>
      <c r="H171" s="7"/>
      <c r="I171" s="15" t="s">
        <v>350</v>
      </c>
    </row>
    <row r="172" spans="1:9" ht="47.25" x14ac:dyDescent="0.35">
      <c r="A172" s="2">
        <v>170</v>
      </c>
      <c r="B172" s="2">
        <v>170</v>
      </c>
      <c r="C172" s="3" t="s">
        <v>204</v>
      </c>
      <c r="D172" s="3">
        <v>49</v>
      </c>
      <c r="E172" s="3" t="s">
        <v>327</v>
      </c>
      <c r="F172" s="2" t="s">
        <v>1</v>
      </c>
      <c r="G172" s="3" t="s">
        <v>349</v>
      </c>
      <c r="H172" s="7"/>
      <c r="I172" s="15" t="s">
        <v>350</v>
      </c>
    </row>
    <row r="173" spans="1:9" ht="47.25" x14ac:dyDescent="0.35">
      <c r="A173" s="2">
        <v>171</v>
      </c>
      <c r="B173" s="2">
        <v>171</v>
      </c>
      <c r="C173" s="3" t="s">
        <v>205</v>
      </c>
      <c r="D173" s="3">
        <v>60</v>
      </c>
      <c r="E173" s="3" t="s">
        <v>328</v>
      </c>
      <c r="F173" s="2" t="s">
        <v>1</v>
      </c>
      <c r="G173" s="3" t="s">
        <v>349</v>
      </c>
      <c r="H173" s="7"/>
      <c r="I173" s="15" t="s">
        <v>350</v>
      </c>
    </row>
    <row r="174" spans="1:9" ht="31.5" x14ac:dyDescent="0.35">
      <c r="A174" s="2">
        <v>172</v>
      </c>
      <c r="B174" s="2">
        <v>172</v>
      </c>
      <c r="C174" s="3" t="s">
        <v>206</v>
      </c>
      <c r="D174" s="3">
        <v>256</v>
      </c>
      <c r="E174" s="3" t="s">
        <v>329</v>
      </c>
      <c r="F174" s="2" t="s">
        <v>1</v>
      </c>
      <c r="G174" s="3" t="s">
        <v>349</v>
      </c>
      <c r="H174" s="7"/>
      <c r="I174" s="15" t="s">
        <v>350</v>
      </c>
    </row>
    <row r="175" spans="1:9" ht="31.5" x14ac:dyDescent="0.35">
      <c r="A175" s="2">
        <v>173</v>
      </c>
      <c r="B175" s="2">
        <v>173</v>
      </c>
      <c r="C175" s="3" t="s">
        <v>207</v>
      </c>
      <c r="D175" s="3">
        <v>157</v>
      </c>
      <c r="E175" s="3" t="s">
        <v>330</v>
      </c>
      <c r="F175" s="2" t="s">
        <v>1</v>
      </c>
      <c r="G175" s="3" t="s">
        <v>349</v>
      </c>
      <c r="H175" s="7"/>
      <c r="I175" s="15" t="s">
        <v>350</v>
      </c>
    </row>
    <row r="176" spans="1:9" ht="31.5" x14ac:dyDescent="0.35">
      <c r="A176" s="2">
        <v>174</v>
      </c>
      <c r="B176" s="2">
        <v>174</v>
      </c>
      <c r="C176" s="3" t="s">
        <v>208</v>
      </c>
      <c r="D176" s="3">
        <v>231</v>
      </c>
      <c r="E176" s="3" t="s">
        <v>309</v>
      </c>
      <c r="F176" s="2" t="s">
        <v>1</v>
      </c>
      <c r="G176" s="3" t="s">
        <v>349</v>
      </c>
      <c r="H176" s="7"/>
      <c r="I176" s="15" t="s">
        <v>350</v>
      </c>
    </row>
    <row r="177" spans="1:9" ht="31.5" x14ac:dyDescent="0.35">
      <c r="A177" s="2">
        <v>175</v>
      </c>
      <c r="B177" s="2">
        <v>175</v>
      </c>
      <c r="C177" s="3" t="s">
        <v>209</v>
      </c>
      <c r="D177" s="3">
        <v>127</v>
      </c>
      <c r="E177" s="3" t="s">
        <v>304</v>
      </c>
      <c r="F177" s="2" t="s">
        <v>1</v>
      </c>
      <c r="G177" s="3" t="s">
        <v>349</v>
      </c>
      <c r="H177" s="7"/>
      <c r="I177" s="15" t="s">
        <v>350</v>
      </c>
    </row>
    <row r="178" spans="1:9" ht="31.5" x14ac:dyDescent="0.35">
      <c r="A178" s="2">
        <v>176</v>
      </c>
      <c r="B178" s="2">
        <v>176</v>
      </c>
      <c r="C178" s="3" t="s">
        <v>210</v>
      </c>
      <c r="D178" s="3">
        <v>85</v>
      </c>
      <c r="E178" s="3" t="s">
        <v>331</v>
      </c>
      <c r="F178" s="2" t="s">
        <v>1</v>
      </c>
      <c r="G178" s="3" t="s">
        <v>349</v>
      </c>
      <c r="H178" s="7"/>
      <c r="I178" s="15" t="s">
        <v>350</v>
      </c>
    </row>
    <row r="179" spans="1:9" ht="47.25" x14ac:dyDescent="0.35">
      <c r="A179" s="2">
        <v>177</v>
      </c>
      <c r="B179" s="2">
        <v>177</v>
      </c>
      <c r="C179" s="3" t="s">
        <v>211</v>
      </c>
      <c r="D179" s="3">
        <v>62</v>
      </c>
      <c r="E179" s="3" t="s">
        <v>328</v>
      </c>
      <c r="F179" s="2" t="s">
        <v>1</v>
      </c>
      <c r="G179" s="3" t="s">
        <v>349</v>
      </c>
      <c r="H179" s="7"/>
      <c r="I179" s="15" t="s">
        <v>350</v>
      </c>
    </row>
    <row r="180" spans="1:9" ht="31.5" x14ac:dyDescent="0.35">
      <c r="A180" s="2">
        <v>178</v>
      </c>
      <c r="B180" s="2">
        <v>178</v>
      </c>
      <c r="C180" s="3" t="s">
        <v>212</v>
      </c>
      <c r="D180" s="3">
        <v>53</v>
      </c>
      <c r="E180" s="3" t="s">
        <v>309</v>
      </c>
      <c r="F180" s="2" t="s">
        <v>1</v>
      </c>
      <c r="G180" s="3" t="s">
        <v>349</v>
      </c>
      <c r="H180" s="7"/>
      <c r="I180" s="15" t="s">
        <v>350</v>
      </c>
    </row>
    <row r="181" spans="1:9" ht="31.5" x14ac:dyDescent="0.35">
      <c r="A181" s="2">
        <v>179</v>
      </c>
      <c r="B181" s="2">
        <v>179</v>
      </c>
      <c r="C181" s="3" t="s">
        <v>213</v>
      </c>
      <c r="D181" s="3">
        <v>15</v>
      </c>
      <c r="E181" s="3" t="s">
        <v>332</v>
      </c>
      <c r="F181" s="2" t="s">
        <v>1</v>
      </c>
      <c r="G181" s="3" t="s">
        <v>349</v>
      </c>
      <c r="H181" s="7"/>
      <c r="I181" s="15" t="s">
        <v>350</v>
      </c>
    </row>
    <row r="182" spans="1:9" ht="56.25" x14ac:dyDescent="0.35">
      <c r="A182" s="2">
        <v>180</v>
      </c>
      <c r="B182" s="2">
        <v>180</v>
      </c>
      <c r="C182" s="20" t="s">
        <v>214</v>
      </c>
      <c r="D182" s="3">
        <v>5</v>
      </c>
      <c r="E182" s="3" t="s">
        <v>333</v>
      </c>
      <c r="F182" s="2" t="s">
        <v>1</v>
      </c>
      <c r="G182" s="3" t="s">
        <v>349</v>
      </c>
      <c r="H182" s="7"/>
      <c r="I182" s="15" t="s">
        <v>350</v>
      </c>
    </row>
    <row r="183" spans="1:9" ht="47.25" x14ac:dyDescent="0.35">
      <c r="A183" s="2">
        <v>181</v>
      </c>
      <c r="B183" s="2">
        <v>181</v>
      </c>
      <c r="C183" s="3" t="s">
        <v>215</v>
      </c>
      <c r="D183" s="3">
        <v>21</v>
      </c>
      <c r="E183" s="3" t="s">
        <v>334</v>
      </c>
      <c r="F183" s="2" t="s">
        <v>1</v>
      </c>
      <c r="G183" s="3" t="s">
        <v>349</v>
      </c>
      <c r="H183" s="7"/>
      <c r="I183" s="15" t="s">
        <v>350</v>
      </c>
    </row>
    <row r="184" spans="1:9" ht="31.5" x14ac:dyDescent="0.35">
      <c r="A184" s="2">
        <v>182</v>
      </c>
      <c r="B184" s="2">
        <v>182</v>
      </c>
      <c r="C184" s="3" t="s">
        <v>216</v>
      </c>
      <c r="D184" s="3">
        <v>41</v>
      </c>
      <c r="E184" s="3" t="s">
        <v>335</v>
      </c>
      <c r="F184" s="2" t="s">
        <v>1</v>
      </c>
      <c r="G184" s="3" t="s">
        <v>349</v>
      </c>
      <c r="H184" s="7"/>
      <c r="I184" s="15" t="s">
        <v>350</v>
      </c>
    </row>
    <row r="185" spans="1:9" ht="31.5" x14ac:dyDescent="0.35">
      <c r="A185" s="2">
        <v>183</v>
      </c>
      <c r="B185" s="2">
        <v>183</v>
      </c>
      <c r="C185" s="3" t="s">
        <v>217</v>
      </c>
      <c r="D185" s="3">
        <v>11</v>
      </c>
      <c r="E185" s="3" t="s">
        <v>336</v>
      </c>
      <c r="F185" s="2" t="s">
        <v>1</v>
      </c>
      <c r="G185" s="3" t="s">
        <v>349</v>
      </c>
      <c r="H185" s="7"/>
      <c r="I185" s="15" t="s">
        <v>350</v>
      </c>
    </row>
    <row r="186" spans="1:9" ht="31.5" x14ac:dyDescent="0.35">
      <c r="A186" s="2">
        <v>184</v>
      </c>
      <c r="B186" s="2">
        <v>184</v>
      </c>
      <c r="C186" s="3" t="s">
        <v>218</v>
      </c>
      <c r="D186" s="3">
        <v>64</v>
      </c>
      <c r="E186" s="3" t="s">
        <v>337</v>
      </c>
      <c r="F186" s="2" t="s">
        <v>1</v>
      </c>
      <c r="G186" s="3" t="s">
        <v>349</v>
      </c>
      <c r="H186" s="7"/>
      <c r="I186" s="15" t="s">
        <v>350</v>
      </c>
    </row>
    <row r="187" spans="1:9" ht="31.5" x14ac:dyDescent="0.35">
      <c r="A187" s="2">
        <v>185</v>
      </c>
      <c r="B187" s="2">
        <v>185</v>
      </c>
      <c r="C187" s="3" t="s">
        <v>219</v>
      </c>
      <c r="D187" s="3">
        <v>32</v>
      </c>
      <c r="E187" s="3" t="s">
        <v>338</v>
      </c>
      <c r="F187" s="2" t="s">
        <v>1</v>
      </c>
      <c r="G187" s="3" t="s">
        <v>349</v>
      </c>
      <c r="H187" s="7"/>
      <c r="I187" s="15" t="s">
        <v>350</v>
      </c>
    </row>
    <row r="188" spans="1:9" ht="31.5" x14ac:dyDescent="0.35">
      <c r="A188" s="2">
        <v>186</v>
      </c>
      <c r="B188" s="2">
        <v>186</v>
      </c>
      <c r="C188" s="3" t="s">
        <v>220</v>
      </c>
      <c r="D188" s="3">
        <v>12</v>
      </c>
      <c r="E188" s="3" t="s">
        <v>339</v>
      </c>
      <c r="F188" s="2" t="s">
        <v>1</v>
      </c>
      <c r="G188" s="3" t="s">
        <v>349</v>
      </c>
      <c r="H188" s="7"/>
      <c r="I188" s="15" t="s">
        <v>350</v>
      </c>
    </row>
    <row r="189" spans="1:9" ht="31.5" x14ac:dyDescent="0.35">
      <c r="A189" s="2">
        <v>187</v>
      </c>
      <c r="B189" s="2">
        <v>187</v>
      </c>
      <c r="C189" s="3" t="s">
        <v>221</v>
      </c>
      <c r="D189" s="3">
        <v>19</v>
      </c>
      <c r="E189" s="3" t="s">
        <v>340</v>
      </c>
      <c r="F189" s="2" t="s">
        <v>1</v>
      </c>
      <c r="G189" s="3" t="s">
        <v>349</v>
      </c>
      <c r="H189" s="7"/>
      <c r="I189" s="15" t="s">
        <v>350</v>
      </c>
    </row>
    <row r="190" spans="1:9" ht="47.25" x14ac:dyDescent="0.35">
      <c r="A190" s="2">
        <v>188</v>
      </c>
      <c r="B190" s="2">
        <v>188</v>
      </c>
      <c r="C190" s="3" t="s">
        <v>222</v>
      </c>
      <c r="D190" s="3">
        <v>6</v>
      </c>
      <c r="E190" s="3" t="s">
        <v>341</v>
      </c>
      <c r="F190" s="2" t="s">
        <v>1</v>
      </c>
      <c r="G190" s="3" t="s">
        <v>349</v>
      </c>
      <c r="H190" s="7"/>
      <c r="I190" s="15" t="s">
        <v>350</v>
      </c>
    </row>
    <row r="191" spans="1:9" ht="31.5" x14ac:dyDescent="0.35">
      <c r="A191" s="2">
        <v>189</v>
      </c>
      <c r="B191" s="2">
        <v>189</v>
      </c>
      <c r="C191" s="3" t="s">
        <v>223</v>
      </c>
      <c r="D191" s="3">
        <v>13</v>
      </c>
      <c r="E191" s="3" t="s">
        <v>342</v>
      </c>
      <c r="F191" s="2" t="s">
        <v>1</v>
      </c>
      <c r="G191" s="3" t="s">
        <v>349</v>
      </c>
      <c r="H191" s="7"/>
      <c r="I191" s="15" t="s">
        <v>350</v>
      </c>
    </row>
    <row r="192" spans="1:9" ht="47.25" x14ac:dyDescent="0.35">
      <c r="A192" s="2">
        <v>190</v>
      </c>
      <c r="B192" s="2">
        <v>190</v>
      </c>
      <c r="C192" s="3" t="s">
        <v>224</v>
      </c>
      <c r="D192" s="3">
        <v>3</v>
      </c>
      <c r="E192" s="3" t="s">
        <v>343</v>
      </c>
      <c r="F192" s="2" t="s">
        <v>1</v>
      </c>
      <c r="G192" s="3" t="s">
        <v>349</v>
      </c>
      <c r="H192" s="7"/>
      <c r="I192" s="15" t="s">
        <v>350</v>
      </c>
    </row>
    <row r="193" spans="1:9" ht="63" x14ac:dyDescent="0.35">
      <c r="A193" s="2">
        <v>191</v>
      </c>
      <c r="B193" s="2">
        <v>191</v>
      </c>
      <c r="C193" s="3" t="s">
        <v>225</v>
      </c>
      <c r="D193" s="3">
        <v>30</v>
      </c>
      <c r="E193" s="3" t="s">
        <v>344</v>
      </c>
      <c r="F193" s="2" t="s">
        <v>1</v>
      </c>
      <c r="G193" s="3" t="s">
        <v>349</v>
      </c>
      <c r="H193" s="7"/>
      <c r="I193" s="15" t="s">
        <v>350</v>
      </c>
    </row>
    <row r="194" spans="1:9" ht="31.5" x14ac:dyDescent="0.35">
      <c r="A194" s="2">
        <v>192</v>
      </c>
      <c r="B194" s="2">
        <v>192</v>
      </c>
      <c r="C194" s="3" t="s">
        <v>226</v>
      </c>
      <c r="D194" s="3">
        <v>86</v>
      </c>
      <c r="E194" s="3" t="s">
        <v>345</v>
      </c>
      <c r="F194" s="2" t="s">
        <v>1</v>
      </c>
      <c r="G194" s="3" t="s">
        <v>349</v>
      </c>
      <c r="H194" s="7"/>
      <c r="I194" s="15" t="s">
        <v>350</v>
      </c>
    </row>
    <row r="195" spans="1:9" ht="31.5" x14ac:dyDescent="0.35">
      <c r="A195" s="2">
        <v>193</v>
      </c>
      <c r="B195" s="2">
        <v>193</v>
      </c>
      <c r="C195" s="3" t="s">
        <v>227</v>
      </c>
      <c r="D195" s="3">
        <v>101</v>
      </c>
      <c r="E195" s="3" t="s">
        <v>346</v>
      </c>
      <c r="F195" s="2" t="s">
        <v>1</v>
      </c>
      <c r="G195" s="3" t="s">
        <v>349</v>
      </c>
      <c r="H195" s="7"/>
      <c r="I195" s="15" t="s">
        <v>350</v>
      </c>
    </row>
    <row r="196" spans="1:9" ht="47.25" x14ac:dyDescent="0.35">
      <c r="A196" s="2">
        <v>194</v>
      </c>
      <c r="B196" s="2">
        <v>194</v>
      </c>
      <c r="C196" s="3" t="s">
        <v>228</v>
      </c>
      <c r="D196" s="3">
        <v>127</v>
      </c>
      <c r="E196" s="3" t="s">
        <v>347</v>
      </c>
      <c r="F196" s="2" t="s">
        <v>1</v>
      </c>
      <c r="G196" s="3" t="s">
        <v>349</v>
      </c>
      <c r="H196" s="7"/>
      <c r="I196" s="15" t="s">
        <v>350</v>
      </c>
    </row>
    <row r="197" spans="1:9" ht="31.5" x14ac:dyDescent="0.35">
      <c r="A197" s="2">
        <v>195</v>
      </c>
      <c r="B197" s="2">
        <v>195</v>
      </c>
      <c r="C197" s="3" t="s">
        <v>229</v>
      </c>
      <c r="D197" s="3">
        <v>179</v>
      </c>
      <c r="E197" s="3" t="s">
        <v>348</v>
      </c>
      <c r="F197" s="2" t="s">
        <v>1</v>
      </c>
      <c r="G197" s="3" t="s">
        <v>349</v>
      </c>
      <c r="H197" s="7"/>
      <c r="I197" s="15" t="s">
        <v>350</v>
      </c>
    </row>
    <row r="198" spans="1:9" ht="31.5" x14ac:dyDescent="0.35">
      <c r="A198" s="2">
        <v>196</v>
      </c>
      <c r="B198" s="2">
        <v>196</v>
      </c>
      <c r="C198" s="3" t="s">
        <v>230</v>
      </c>
      <c r="D198" s="3">
        <v>229</v>
      </c>
      <c r="E198" s="3" t="s">
        <v>345</v>
      </c>
      <c r="F198" s="2" t="s">
        <v>1</v>
      </c>
      <c r="G198" s="3" t="s">
        <v>349</v>
      </c>
      <c r="H198" s="7"/>
      <c r="I198" s="15" t="s">
        <v>350</v>
      </c>
    </row>
    <row r="199" spans="1:9" ht="31.5" x14ac:dyDescent="0.35">
      <c r="A199" s="2">
        <v>197</v>
      </c>
      <c r="B199" s="2">
        <v>197</v>
      </c>
      <c r="C199" s="3" t="s">
        <v>352</v>
      </c>
      <c r="D199" s="3">
        <v>404</v>
      </c>
      <c r="E199" s="3" t="s">
        <v>351</v>
      </c>
      <c r="F199" s="2" t="s">
        <v>1</v>
      </c>
      <c r="G199" s="3" t="s">
        <v>349</v>
      </c>
      <c r="H199" s="7"/>
      <c r="I199" s="15" t="s">
        <v>350</v>
      </c>
    </row>
    <row r="200" spans="1:9" ht="31.5" x14ac:dyDescent="0.35">
      <c r="A200" s="2">
        <v>198</v>
      </c>
      <c r="B200" s="2">
        <v>198</v>
      </c>
      <c r="C200" s="3" t="s">
        <v>354</v>
      </c>
      <c r="D200" s="3">
        <v>154</v>
      </c>
      <c r="E200" s="3" t="s">
        <v>353</v>
      </c>
      <c r="F200" s="2" t="s">
        <v>1</v>
      </c>
      <c r="G200" s="3" t="s">
        <v>349</v>
      </c>
      <c r="H200" s="7"/>
      <c r="I200" s="15" t="s">
        <v>350</v>
      </c>
    </row>
    <row r="201" spans="1:9" ht="31.5" x14ac:dyDescent="0.35">
      <c r="A201" s="2">
        <v>199</v>
      </c>
      <c r="B201" s="2">
        <v>199</v>
      </c>
      <c r="C201" s="3" t="s">
        <v>356</v>
      </c>
      <c r="D201" s="3">
        <v>202</v>
      </c>
      <c r="E201" s="3" t="s">
        <v>355</v>
      </c>
      <c r="F201" s="2" t="s">
        <v>1</v>
      </c>
      <c r="G201" s="3" t="s">
        <v>349</v>
      </c>
      <c r="H201" s="7"/>
      <c r="I201" s="15" t="s">
        <v>350</v>
      </c>
    </row>
    <row r="202" spans="1:9" ht="31.5" x14ac:dyDescent="0.35">
      <c r="A202" s="2">
        <v>200</v>
      </c>
      <c r="B202" s="2">
        <v>200</v>
      </c>
      <c r="C202" s="3" t="s">
        <v>357</v>
      </c>
      <c r="D202" s="3">
        <v>551</v>
      </c>
      <c r="E202" s="3" t="s">
        <v>358</v>
      </c>
      <c r="F202" s="2" t="s">
        <v>1</v>
      </c>
      <c r="G202" s="3" t="s">
        <v>349</v>
      </c>
      <c r="H202" s="7"/>
      <c r="I202" s="15" t="s">
        <v>350</v>
      </c>
    </row>
    <row r="203" spans="1:9" ht="31.5" x14ac:dyDescent="0.35">
      <c r="A203" s="2">
        <v>201</v>
      </c>
      <c r="B203" s="2">
        <v>201</v>
      </c>
      <c r="C203" s="3" t="s">
        <v>360</v>
      </c>
      <c r="D203" s="3">
        <v>371</v>
      </c>
      <c r="E203" s="3" t="s">
        <v>359</v>
      </c>
      <c r="F203" s="2" t="s">
        <v>1</v>
      </c>
      <c r="G203" s="3" t="s">
        <v>349</v>
      </c>
      <c r="H203" s="7"/>
      <c r="I203" s="15" t="s">
        <v>350</v>
      </c>
    </row>
    <row r="204" spans="1:9" ht="31.5" x14ac:dyDescent="0.35">
      <c r="A204" s="2">
        <v>202</v>
      </c>
      <c r="B204" s="2">
        <v>202</v>
      </c>
      <c r="C204" s="3" t="s">
        <v>361</v>
      </c>
      <c r="D204" s="3">
        <v>249</v>
      </c>
      <c r="E204" s="3" t="s">
        <v>362</v>
      </c>
      <c r="F204" s="2" t="s">
        <v>1</v>
      </c>
      <c r="G204" s="3" t="s">
        <v>349</v>
      </c>
      <c r="H204" s="7"/>
      <c r="I204" s="15" t="s">
        <v>350</v>
      </c>
    </row>
    <row r="205" spans="1:9" ht="31.5" x14ac:dyDescent="0.35">
      <c r="A205" s="2">
        <v>203</v>
      </c>
      <c r="B205" s="2">
        <v>203</v>
      </c>
      <c r="C205" s="3" t="s">
        <v>363</v>
      </c>
      <c r="D205" s="3">
        <v>441</v>
      </c>
      <c r="E205" s="3" t="s">
        <v>364</v>
      </c>
      <c r="F205" s="2" t="s">
        <v>1</v>
      </c>
      <c r="G205" s="3" t="s">
        <v>349</v>
      </c>
      <c r="H205" s="7"/>
      <c r="I205" s="15" t="s">
        <v>350</v>
      </c>
    </row>
    <row r="206" spans="1:9" ht="31.5" x14ac:dyDescent="0.35">
      <c r="A206" s="2">
        <v>204</v>
      </c>
      <c r="B206" s="2">
        <v>204</v>
      </c>
      <c r="C206" s="3" t="s">
        <v>365</v>
      </c>
      <c r="D206" s="3">
        <v>470</v>
      </c>
      <c r="E206" s="3" t="s">
        <v>366</v>
      </c>
      <c r="F206" s="2" t="s">
        <v>1</v>
      </c>
      <c r="G206" s="3" t="s">
        <v>349</v>
      </c>
      <c r="H206" s="7"/>
      <c r="I206" s="15" t="s">
        <v>350</v>
      </c>
    </row>
    <row r="207" spans="1:9" ht="31.5" x14ac:dyDescent="0.35">
      <c r="A207" s="2">
        <v>205</v>
      </c>
      <c r="B207" s="2">
        <v>205</v>
      </c>
      <c r="C207" s="3" t="s">
        <v>367</v>
      </c>
      <c r="D207" s="3">
        <v>345</v>
      </c>
      <c r="E207" s="3" t="s">
        <v>368</v>
      </c>
      <c r="F207" s="2" t="s">
        <v>1</v>
      </c>
      <c r="G207" s="3" t="s">
        <v>349</v>
      </c>
      <c r="H207" s="7"/>
      <c r="I207" s="15" t="s">
        <v>350</v>
      </c>
    </row>
    <row r="208" spans="1:9" ht="31.5" x14ac:dyDescent="0.35">
      <c r="A208" s="2">
        <v>206</v>
      </c>
      <c r="B208" s="2">
        <v>206</v>
      </c>
      <c r="C208" s="3" t="s">
        <v>370</v>
      </c>
      <c r="D208" s="3">
        <v>221</v>
      </c>
      <c r="E208" s="3" t="s">
        <v>369</v>
      </c>
      <c r="F208" s="2" t="s">
        <v>1</v>
      </c>
      <c r="G208" s="3" t="s">
        <v>349</v>
      </c>
      <c r="H208" s="7"/>
      <c r="I208" s="15" t="s">
        <v>350</v>
      </c>
    </row>
    <row r="209" spans="1:9" ht="31.5" x14ac:dyDescent="0.35">
      <c r="A209" s="2">
        <v>207</v>
      </c>
      <c r="B209" s="2">
        <v>207</v>
      </c>
      <c r="C209" s="3" t="s">
        <v>372</v>
      </c>
      <c r="D209" s="3">
        <f>421+61</f>
        <v>482</v>
      </c>
      <c r="E209" s="3" t="s">
        <v>371</v>
      </c>
      <c r="F209" s="2" t="s">
        <v>1</v>
      </c>
      <c r="G209" s="3" t="s">
        <v>349</v>
      </c>
      <c r="H209" s="7"/>
      <c r="I209" s="15" t="s">
        <v>350</v>
      </c>
    </row>
    <row r="210" spans="1:9" ht="31.5" x14ac:dyDescent="0.35">
      <c r="A210" s="2">
        <v>208</v>
      </c>
      <c r="B210" s="2">
        <v>208</v>
      </c>
      <c r="C210" s="3" t="s">
        <v>374</v>
      </c>
      <c r="D210" s="3">
        <v>66</v>
      </c>
      <c r="E210" s="3" t="s">
        <v>373</v>
      </c>
      <c r="F210" s="2" t="s">
        <v>1</v>
      </c>
      <c r="G210" s="3" t="s">
        <v>349</v>
      </c>
      <c r="H210" s="7"/>
      <c r="I210" s="15" t="s">
        <v>350</v>
      </c>
    </row>
    <row r="211" spans="1:9" ht="33.75" customHeight="1" x14ac:dyDescent="0.35">
      <c r="A211" s="2">
        <v>209</v>
      </c>
      <c r="B211" s="2">
        <v>209</v>
      </c>
      <c r="C211" s="3" t="s">
        <v>375</v>
      </c>
      <c r="D211" s="3">
        <v>205</v>
      </c>
      <c r="E211" s="3" t="s">
        <v>376</v>
      </c>
      <c r="F211" s="2" t="s">
        <v>1</v>
      </c>
      <c r="G211" s="3" t="s">
        <v>349</v>
      </c>
      <c r="H211" s="7"/>
      <c r="I211" s="15" t="s">
        <v>350</v>
      </c>
    </row>
    <row r="212" spans="1:9" ht="31.5" x14ac:dyDescent="0.35">
      <c r="A212" s="2">
        <v>210</v>
      </c>
      <c r="B212" s="2">
        <v>210</v>
      </c>
      <c r="C212" s="3" t="s">
        <v>377</v>
      </c>
      <c r="D212" s="3">
        <f>26+187</f>
        <v>213</v>
      </c>
      <c r="E212" s="3" t="s">
        <v>378</v>
      </c>
      <c r="F212" s="2" t="s">
        <v>1</v>
      </c>
      <c r="G212" s="3" t="s">
        <v>349</v>
      </c>
      <c r="H212" s="7"/>
      <c r="I212" s="15" t="s">
        <v>350</v>
      </c>
    </row>
    <row r="213" spans="1:9" ht="31.5" x14ac:dyDescent="0.35">
      <c r="A213" s="2">
        <v>211</v>
      </c>
      <c r="B213" s="2">
        <v>211</v>
      </c>
      <c r="C213" s="3" t="s">
        <v>380</v>
      </c>
      <c r="D213" s="3">
        <v>79</v>
      </c>
      <c r="E213" s="3" t="s">
        <v>379</v>
      </c>
      <c r="F213" s="2" t="s">
        <v>1</v>
      </c>
      <c r="G213" s="3" t="s">
        <v>349</v>
      </c>
      <c r="H213" s="7"/>
      <c r="I213" s="15" t="s">
        <v>350</v>
      </c>
    </row>
    <row r="214" spans="1:9" ht="31.5" x14ac:dyDescent="0.35">
      <c r="A214" s="2">
        <v>212</v>
      </c>
      <c r="B214" s="2">
        <v>212</v>
      </c>
      <c r="C214" s="3" t="s">
        <v>381</v>
      </c>
      <c r="D214" s="3">
        <v>152</v>
      </c>
      <c r="E214" s="3" t="s">
        <v>382</v>
      </c>
      <c r="F214" s="2" t="s">
        <v>1</v>
      </c>
      <c r="G214" s="3" t="s">
        <v>349</v>
      </c>
      <c r="H214" s="7"/>
      <c r="I214" s="15" t="s">
        <v>350</v>
      </c>
    </row>
    <row r="215" spans="1:9" ht="31.5" x14ac:dyDescent="0.35">
      <c r="A215" s="2">
        <v>213</v>
      </c>
      <c r="B215" s="2">
        <v>213</v>
      </c>
      <c r="C215" s="3" t="s">
        <v>384</v>
      </c>
      <c r="D215" s="3">
        <v>97</v>
      </c>
      <c r="E215" s="3" t="s">
        <v>383</v>
      </c>
      <c r="F215" s="2" t="s">
        <v>1</v>
      </c>
      <c r="G215" s="3" t="s">
        <v>349</v>
      </c>
      <c r="H215" s="7"/>
      <c r="I215" s="15" t="s">
        <v>350</v>
      </c>
    </row>
    <row r="216" spans="1:9" ht="31.5" x14ac:dyDescent="0.35">
      <c r="A216" s="2">
        <v>214</v>
      </c>
      <c r="B216" s="2">
        <v>214</v>
      </c>
      <c r="C216" s="3" t="s">
        <v>385</v>
      </c>
      <c r="D216" s="3">
        <v>223</v>
      </c>
      <c r="E216" s="3" t="s">
        <v>386</v>
      </c>
      <c r="F216" s="2" t="s">
        <v>1</v>
      </c>
      <c r="G216" s="3" t="s">
        <v>349</v>
      </c>
      <c r="H216" s="7"/>
      <c r="I216" s="15" t="s">
        <v>350</v>
      </c>
    </row>
    <row r="217" spans="1:9" ht="31.5" x14ac:dyDescent="0.35">
      <c r="A217" s="2">
        <v>215</v>
      </c>
      <c r="B217" s="2">
        <v>215</v>
      </c>
      <c r="C217" s="3" t="s">
        <v>388</v>
      </c>
      <c r="D217" s="3">
        <v>99</v>
      </c>
      <c r="E217" s="3" t="s">
        <v>387</v>
      </c>
      <c r="F217" s="2" t="s">
        <v>1</v>
      </c>
      <c r="G217" s="3" t="s">
        <v>349</v>
      </c>
      <c r="H217" s="7"/>
      <c r="I217" s="15" t="s">
        <v>350</v>
      </c>
    </row>
    <row r="218" spans="1:9" ht="31.5" x14ac:dyDescent="0.35">
      <c r="A218" s="2">
        <v>216</v>
      </c>
      <c r="B218" s="2">
        <v>216</v>
      </c>
      <c r="C218" s="3" t="s">
        <v>389</v>
      </c>
      <c r="D218" s="3">
        <v>47</v>
      </c>
      <c r="E218" s="3" t="s">
        <v>390</v>
      </c>
      <c r="F218" s="2" t="s">
        <v>1</v>
      </c>
      <c r="G218" s="3" t="s">
        <v>349</v>
      </c>
      <c r="H218" s="7"/>
      <c r="I218" s="15" t="s">
        <v>350</v>
      </c>
    </row>
    <row r="219" spans="1:9" ht="31.5" x14ac:dyDescent="0.35">
      <c r="A219" s="2">
        <v>217</v>
      </c>
      <c r="B219" s="2">
        <v>217</v>
      </c>
      <c r="C219" s="3" t="s">
        <v>391</v>
      </c>
      <c r="D219" s="3">
        <v>115</v>
      </c>
      <c r="E219" s="3" t="s">
        <v>379</v>
      </c>
      <c r="F219" s="2" t="s">
        <v>1</v>
      </c>
      <c r="G219" s="3" t="s">
        <v>349</v>
      </c>
      <c r="H219" s="7"/>
      <c r="I219" s="15" t="s">
        <v>350</v>
      </c>
    </row>
    <row r="220" spans="1:9" ht="31.5" x14ac:dyDescent="0.35">
      <c r="A220" s="2">
        <v>218</v>
      </c>
      <c r="B220" s="2">
        <v>218</v>
      </c>
      <c r="C220" s="3" t="s">
        <v>392</v>
      </c>
      <c r="D220" s="3">
        <v>20</v>
      </c>
      <c r="E220" s="3" t="s">
        <v>355</v>
      </c>
      <c r="F220" s="2" t="s">
        <v>1</v>
      </c>
      <c r="G220" s="3" t="s">
        <v>349</v>
      </c>
      <c r="H220" s="7"/>
      <c r="I220" s="15" t="s">
        <v>350</v>
      </c>
    </row>
    <row r="221" spans="1:9" ht="31.5" x14ac:dyDescent="0.35">
      <c r="A221" s="2">
        <v>219</v>
      </c>
      <c r="B221" s="2">
        <v>219</v>
      </c>
      <c r="C221" s="3" t="s">
        <v>393</v>
      </c>
      <c r="D221" s="3">
        <v>381</v>
      </c>
      <c r="E221" s="3" t="s">
        <v>394</v>
      </c>
      <c r="F221" s="2" t="s">
        <v>1</v>
      </c>
      <c r="G221" s="3" t="s">
        <v>349</v>
      </c>
      <c r="H221" s="7"/>
      <c r="I221" s="15" t="s">
        <v>350</v>
      </c>
    </row>
    <row r="222" spans="1:9" ht="31.5" x14ac:dyDescent="0.35">
      <c r="A222" s="2">
        <v>220</v>
      </c>
      <c r="B222" s="2">
        <v>220</v>
      </c>
      <c r="C222" s="3" t="s">
        <v>395</v>
      </c>
      <c r="D222" s="3">
        <v>255</v>
      </c>
      <c r="E222" s="3" t="s">
        <v>52</v>
      </c>
      <c r="F222" s="2" t="s">
        <v>1</v>
      </c>
      <c r="G222" s="3" t="s">
        <v>349</v>
      </c>
      <c r="H222" s="15"/>
      <c r="I222" s="15" t="s">
        <v>350</v>
      </c>
    </row>
    <row r="223" spans="1:9" ht="31.5" x14ac:dyDescent="0.35">
      <c r="A223" s="2">
        <v>221</v>
      </c>
      <c r="B223" s="2">
        <v>221</v>
      </c>
      <c r="C223" s="3" t="s">
        <v>396</v>
      </c>
      <c r="D223" s="3">
        <v>45</v>
      </c>
      <c r="E223" s="3" t="s">
        <v>397</v>
      </c>
      <c r="F223" s="2" t="s">
        <v>1</v>
      </c>
      <c r="G223" s="3" t="s">
        <v>349</v>
      </c>
      <c r="H223" s="7"/>
      <c r="I223" s="15" t="s">
        <v>350</v>
      </c>
    </row>
    <row r="224" spans="1:9" ht="47.25" x14ac:dyDescent="0.35">
      <c r="A224" s="2">
        <v>222</v>
      </c>
      <c r="B224" s="2">
        <v>222</v>
      </c>
      <c r="C224" s="3" t="s">
        <v>398</v>
      </c>
      <c r="D224" s="3">
        <v>125</v>
      </c>
      <c r="E224" s="3" t="s">
        <v>399</v>
      </c>
      <c r="F224" s="2" t="s">
        <v>1</v>
      </c>
      <c r="G224" s="3" t="s">
        <v>349</v>
      </c>
      <c r="H224" s="7"/>
      <c r="I224" s="15" t="s">
        <v>350</v>
      </c>
    </row>
    <row r="225" spans="1:9" ht="31.5" x14ac:dyDescent="0.35">
      <c r="A225" s="2">
        <v>223</v>
      </c>
      <c r="B225" s="2">
        <v>223</v>
      </c>
      <c r="C225" s="3" t="s">
        <v>400</v>
      </c>
      <c r="D225" s="3">
        <v>252</v>
      </c>
      <c r="E225" s="3" t="s">
        <v>13</v>
      </c>
      <c r="F225" s="2" t="s">
        <v>1</v>
      </c>
      <c r="G225" s="3" t="s">
        <v>349</v>
      </c>
      <c r="H225" s="7"/>
      <c r="I225" s="15" t="s">
        <v>350</v>
      </c>
    </row>
    <row r="226" spans="1:9" ht="31.5" x14ac:dyDescent="0.35">
      <c r="A226" s="2">
        <v>224</v>
      </c>
      <c r="B226" s="2">
        <v>224</v>
      </c>
      <c r="C226" s="3" t="s">
        <v>401</v>
      </c>
      <c r="D226" s="3">
        <v>118</v>
      </c>
      <c r="E226" s="3" t="s">
        <v>63</v>
      </c>
      <c r="F226" s="2" t="s">
        <v>1</v>
      </c>
      <c r="G226" s="3" t="s">
        <v>349</v>
      </c>
      <c r="H226" s="7"/>
      <c r="I226" s="15" t="s">
        <v>350</v>
      </c>
    </row>
    <row r="227" spans="1:9" ht="31.5" x14ac:dyDescent="0.35">
      <c r="A227" s="2">
        <v>225</v>
      </c>
      <c r="B227" s="2">
        <v>225</v>
      </c>
      <c r="C227" s="3" t="s">
        <v>403</v>
      </c>
      <c r="D227" s="3">
        <v>48</v>
      </c>
      <c r="E227" s="3" t="s">
        <v>402</v>
      </c>
      <c r="F227" s="2" t="s">
        <v>1</v>
      </c>
      <c r="G227" s="3" t="s">
        <v>349</v>
      </c>
      <c r="H227" s="7"/>
      <c r="I227" s="15" t="s">
        <v>350</v>
      </c>
    </row>
    <row r="228" spans="1:9" ht="31.5" x14ac:dyDescent="0.35">
      <c r="A228" s="2">
        <v>226</v>
      </c>
      <c r="B228" s="2">
        <v>226</v>
      </c>
      <c r="C228" s="3" t="s">
        <v>405</v>
      </c>
      <c r="D228" s="3">
        <v>245</v>
      </c>
      <c r="E228" s="3" t="s">
        <v>404</v>
      </c>
      <c r="F228" s="2" t="s">
        <v>1</v>
      </c>
      <c r="G228" s="3" t="s">
        <v>349</v>
      </c>
      <c r="H228" s="7"/>
      <c r="I228" s="15" t="s">
        <v>350</v>
      </c>
    </row>
    <row r="229" spans="1:9" ht="31.5" x14ac:dyDescent="0.35">
      <c r="A229" s="2">
        <v>227</v>
      </c>
      <c r="B229" s="2">
        <v>227</v>
      </c>
      <c r="C229" s="3" t="s">
        <v>407</v>
      </c>
      <c r="D229" s="3">
        <v>69</v>
      </c>
      <c r="E229" s="3" t="s">
        <v>406</v>
      </c>
      <c r="F229" s="2" t="s">
        <v>1</v>
      </c>
      <c r="G229" s="3" t="s">
        <v>349</v>
      </c>
      <c r="H229" s="7"/>
      <c r="I229" s="15" t="s">
        <v>350</v>
      </c>
    </row>
    <row r="230" spans="1:9" ht="31.5" x14ac:dyDescent="0.35">
      <c r="A230" s="2">
        <v>228</v>
      </c>
      <c r="B230" s="2">
        <v>228</v>
      </c>
      <c r="C230" s="3" t="s">
        <v>408</v>
      </c>
      <c r="D230" s="3">
        <v>38</v>
      </c>
      <c r="E230" s="3" t="s">
        <v>409</v>
      </c>
      <c r="F230" s="2" t="s">
        <v>1</v>
      </c>
      <c r="G230" s="3" t="s">
        <v>349</v>
      </c>
      <c r="H230" s="7"/>
      <c r="I230" s="15" t="s">
        <v>350</v>
      </c>
    </row>
    <row r="231" spans="1:9" ht="31.5" x14ac:dyDescent="0.35">
      <c r="A231" s="2">
        <v>229</v>
      </c>
      <c r="B231" s="2">
        <v>229</v>
      </c>
      <c r="C231" s="3" t="s">
        <v>410</v>
      </c>
      <c r="D231" s="3">
        <v>4</v>
      </c>
      <c r="E231" s="3" t="s">
        <v>411</v>
      </c>
      <c r="F231" s="2" t="s">
        <v>1</v>
      </c>
      <c r="G231" s="3" t="s">
        <v>349</v>
      </c>
      <c r="H231" s="7"/>
      <c r="I231" s="15" t="s">
        <v>350</v>
      </c>
    </row>
    <row r="232" spans="1:9" ht="31.5" x14ac:dyDescent="0.35">
      <c r="A232" s="2">
        <v>230</v>
      </c>
      <c r="B232" s="2">
        <v>230</v>
      </c>
      <c r="C232" s="3" t="s">
        <v>412</v>
      </c>
      <c r="D232" s="3">
        <v>195</v>
      </c>
      <c r="E232" s="3" t="s">
        <v>413</v>
      </c>
      <c r="F232" s="2" t="s">
        <v>1</v>
      </c>
      <c r="G232" s="3" t="s">
        <v>349</v>
      </c>
      <c r="H232" s="7"/>
      <c r="I232" s="15" t="s">
        <v>350</v>
      </c>
    </row>
    <row r="233" spans="1:9" ht="31.5" x14ac:dyDescent="0.35">
      <c r="A233" s="2">
        <v>231</v>
      </c>
      <c r="B233" s="2">
        <v>231</v>
      </c>
      <c r="C233" s="3" t="s">
        <v>414</v>
      </c>
      <c r="D233" s="3">
        <v>193</v>
      </c>
      <c r="E233" s="3" t="s">
        <v>415</v>
      </c>
      <c r="F233" s="2" t="s">
        <v>1</v>
      </c>
      <c r="G233" s="3" t="s">
        <v>349</v>
      </c>
      <c r="H233" s="7"/>
      <c r="I233" s="15" t="s">
        <v>350</v>
      </c>
    </row>
    <row r="234" spans="1:9" ht="31.5" x14ac:dyDescent="0.35">
      <c r="A234" s="2">
        <v>232</v>
      </c>
      <c r="B234" s="2">
        <v>232</v>
      </c>
      <c r="C234" s="3" t="s">
        <v>416</v>
      </c>
      <c r="D234" s="3">
        <v>277</v>
      </c>
      <c r="E234" s="3" t="s">
        <v>417</v>
      </c>
      <c r="F234" s="2" t="s">
        <v>1</v>
      </c>
      <c r="G234" s="3" t="s">
        <v>349</v>
      </c>
      <c r="H234" s="7"/>
      <c r="I234" s="15" t="s">
        <v>350</v>
      </c>
    </row>
    <row r="235" spans="1:9" ht="31.5" x14ac:dyDescent="0.35">
      <c r="A235" s="2">
        <v>233</v>
      </c>
      <c r="B235" s="2">
        <v>233</v>
      </c>
      <c r="C235" s="3" t="s">
        <v>418</v>
      </c>
      <c r="D235" s="3">
        <f>80+31</f>
        <v>111</v>
      </c>
      <c r="E235" s="3" t="s">
        <v>419</v>
      </c>
      <c r="F235" s="2" t="s">
        <v>1</v>
      </c>
      <c r="G235" s="3" t="s">
        <v>349</v>
      </c>
      <c r="H235" s="7"/>
      <c r="I235" s="15" t="s">
        <v>350</v>
      </c>
    </row>
    <row r="236" spans="1:9" ht="31.5" x14ac:dyDescent="0.35">
      <c r="A236" s="2">
        <v>234</v>
      </c>
      <c r="B236" s="2">
        <v>234</v>
      </c>
      <c r="C236" s="3" t="s">
        <v>420</v>
      </c>
      <c r="D236" s="3">
        <v>166</v>
      </c>
      <c r="E236" s="3" t="s">
        <v>421</v>
      </c>
      <c r="F236" s="2" t="s">
        <v>1</v>
      </c>
      <c r="G236" s="3" t="s">
        <v>349</v>
      </c>
      <c r="H236" s="7"/>
      <c r="I236" s="15" t="s">
        <v>350</v>
      </c>
    </row>
    <row r="237" spans="1:9" ht="31.5" x14ac:dyDescent="0.35">
      <c r="A237" s="2">
        <v>235</v>
      </c>
      <c r="B237" s="2">
        <v>235</v>
      </c>
      <c r="C237" s="3" t="s">
        <v>423</v>
      </c>
      <c r="D237" s="3">
        <v>294</v>
      </c>
      <c r="E237" s="3" t="s">
        <v>422</v>
      </c>
      <c r="F237" s="2" t="s">
        <v>1</v>
      </c>
      <c r="G237" s="3" t="s">
        <v>349</v>
      </c>
      <c r="H237" s="7"/>
      <c r="I237" s="15" t="s">
        <v>350</v>
      </c>
    </row>
    <row r="238" spans="1:9" ht="31.5" x14ac:dyDescent="0.35">
      <c r="A238" s="2">
        <v>236</v>
      </c>
      <c r="B238" s="2">
        <v>236</v>
      </c>
      <c r="C238" s="3" t="s">
        <v>424</v>
      </c>
      <c r="D238" s="3">
        <v>87</v>
      </c>
      <c r="E238" s="3" t="s">
        <v>406</v>
      </c>
      <c r="F238" s="2" t="s">
        <v>1</v>
      </c>
      <c r="G238" s="3" t="s">
        <v>349</v>
      </c>
      <c r="H238" s="7"/>
      <c r="I238" s="15" t="s">
        <v>350</v>
      </c>
    </row>
    <row r="239" spans="1:9" ht="31.5" x14ac:dyDescent="0.35">
      <c r="A239" s="2">
        <v>237</v>
      </c>
      <c r="B239" s="2">
        <v>237</v>
      </c>
      <c r="C239" s="3" t="s">
        <v>426</v>
      </c>
      <c r="D239" s="3">
        <f>16+242</f>
        <v>258</v>
      </c>
      <c r="E239" s="3" t="s">
        <v>425</v>
      </c>
      <c r="F239" s="2" t="s">
        <v>1</v>
      </c>
      <c r="G239" s="3" t="s">
        <v>349</v>
      </c>
      <c r="H239" s="7"/>
      <c r="I239" s="15" t="s">
        <v>350</v>
      </c>
    </row>
    <row r="240" spans="1:9" ht="31.5" x14ac:dyDescent="0.35">
      <c r="A240" s="2">
        <v>238</v>
      </c>
      <c r="B240" s="2">
        <v>238</v>
      </c>
      <c r="C240" s="3" t="s">
        <v>428</v>
      </c>
      <c r="D240" s="3">
        <v>252</v>
      </c>
      <c r="E240" s="3" t="s">
        <v>427</v>
      </c>
      <c r="F240" s="2" t="s">
        <v>1</v>
      </c>
      <c r="G240" s="3" t="s">
        <v>349</v>
      </c>
      <c r="H240" s="7"/>
      <c r="I240" s="15" t="s">
        <v>350</v>
      </c>
    </row>
    <row r="241" spans="1:9" ht="47.25" x14ac:dyDescent="0.35">
      <c r="A241" s="2">
        <v>239</v>
      </c>
      <c r="B241" s="2">
        <v>239</v>
      </c>
      <c r="C241" s="3" t="s">
        <v>430</v>
      </c>
      <c r="D241" s="3">
        <v>14</v>
      </c>
      <c r="E241" s="3" t="s">
        <v>429</v>
      </c>
      <c r="F241" s="2" t="s">
        <v>1</v>
      </c>
      <c r="G241" s="3" t="s">
        <v>349</v>
      </c>
      <c r="H241" s="7"/>
      <c r="I241" s="15" t="s">
        <v>350</v>
      </c>
    </row>
    <row r="242" spans="1:9" ht="31.5" x14ac:dyDescent="0.35">
      <c r="A242" s="2">
        <v>240</v>
      </c>
      <c r="B242" s="2">
        <v>240</v>
      </c>
      <c r="C242" s="3" t="s">
        <v>431</v>
      </c>
      <c r="D242" s="3">
        <v>31</v>
      </c>
      <c r="E242" s="3" t="s">
        <v>432</v>
      </c>
      <c r="F242" s="2" t="s">
        <v>1</v>
      </c>
      <c r="G242" s="3" t="s">
        <v>349</v>
      </c>
      <c r="H242" s="7"/>
      <c r="I242" s="15" t="s">
        <v>350</v>
      </c>
    </row>
    <row r="243" spans="1:9" ht="31.5" x14ac:dyDescent="0.35">
      <c r="A243" s="2">
        <v>241</v>
      </c>
      <c r="B243" s="2">
        <v>241</v>
      </c>
      <c r="C243" s="3" t="s">
        <v>434</v>
      </c>
      <c r="D243" s="3">
        <v>29</v>
      </c>
      <c r="E243" s="3" t="s">
        <v>433</v>
      </c>
      <c r="F243" s="2" t="s">
        <v>1</v>
      </c>
      <c r="G243" s="3" t="s">
        <v>349</v>
      </c>
      <c r="H243" s="7"/>
      <c r="I243" s="15" t="s">
        <v>350</v>
      </c>
    </row>
    <row r="244" spans="1:9" ht="31.5" x14ac:dyDescent="0.35">
      <c r="A244" s="2">
        <v>242</v>
      </c>
      <c r="B244" s="2">
        <v>242</v>
      </c>
      <c r="C244" s="3" t="s">
        <v>435</v>
      </c>
      <c r="D244" s="3">
        <v>23</v>
      </c>
      <c r="E244" s="3" t="s">
        <v>436</v>
      </c>
      <c r="F244" s="2" t="s">
        <v>1</v>
      </c>
      <c r="G244" s="3" t="s">
        <v>349</v>
      </c>
      <c r="H244" s="7"/>
      <c r="I244" s="15" t="s">
        <v>350</v>
      </c>
    </row>
    <row r="245" spans="1:9" ht="31.5" x14ac:dyDescent="0.35">
      <c r="A245" s="2">
        <v>243</v>
      </c>
      <c r="B245" s="2">
        <v>243</v>
      </c>
      <c r="C245" s="3" t="s">
        <v>438</v>
      </c>
      <c r="D245" s="3">
        <v>12</v>
      </c>
      <c r="E245" s="3" t="s">
        <v>437</v>
      </c>
      <c r="F245" s="2" t="s">
        <v>1</v>
      </c>
      <c r="G245" s="3" t="s">
        <v>349</v>
      </c>
      <c r="H245" s="7"/>
      <c r="I245" s="15" t="s">
        <v>350</v>
      </c>
    </row>
    <row r="246" spans="1:9" ht="31.5" x14ac:dyDescent="0.35">
      <c r="A246" s="2">
        <v>244</v>
      </c>
      <c r="B246" s="2">
        <v>244</v>
      </c>
      <c r="C246" s="3" t="s">
        <v>439</v>
      </c>
      <c r="D246" s="3">
        <v>177</v>
      </c>
      <c r="E246" s="3" t="s">
        <v>440</v>
      </c>
      <c r="F246" s="2" t="s">
        <v>1</v>
      </c>
      <c r="G246" s="3" t="s">
        <v>349</v>
      </c>
      <c r="H246" s="7"/>
      <c r="I246" s="15" t="s">
        <v>350</v>
      </c>
    </row>
    <row r="247" spans="1:9" ht="31.5" x14ac:dyDescent="0.35">
      <c r="A247" s="2">
        <v>245</v>
      </c>
      <c r="B247" s="2">
        <v>245</v>
      </c>
      <c r="C247" s="3" t="s">
        <v>441</v>
      </c>
      <c r="D247" s="3">
        <v>265</v>
      </c>
      <c r="E247" s="3" t="s">
        <v>378</v>
      </c>
      <c r="F247" s="2" t="s">
        <v>1</v>
      </c>
      <c r="G247" s="3" t="s">
        <v>349</v>
      </c>
      <c r="H247" s="7"/>
      <c r="I247" s="15" t="s">
        <v>350</v>
      </c>
    </row>
    <row r="248" spans="1:9" ht="31.5" x14ac:dyDescent="0.35">
      <c r="A248" s="2">
        <v>246</v>
      </c>
      <c r="B248" s="2">
        <v>246</v>
      </c>
      <c r="C248" s="3" t="s">
        <v>442</v>
      </c>
      <c r="D248" s="3">
        <v>70</v>
      </c>
      <c r="E248" s="3" t="s">
        <v>443</v>
      </c>
      <c r="F248" s="2" t="s">
        <v>1</v>
      </c>
      <c r="G248" s="3" t="s">
        <v>349</v>
      </c>
      <c r="H248" s="7"/>
      <c r="I248" s="15" t="s">
        <v>350</v>
      </c>
    </row>
    <row r="249" spans="1:9" ht="31.5" x14ac:dyDescent="0.35">
      <c r="A249" s="2">
        <v>247</v>
      </c>
      <c r="B249" s="2">
        <v>247</v>
      </c>
      <c r="C249" s="3" t="s">
        <v>445</v>
      </c>
      <c r="D249" s="3">
        <v>27</v>
      </c>
      <c r="E249" s="3" t="s">
        <v>444</v>
      </c>
      <c r="F249" s="2" t="s">
        <v>1</v>
      </c>
      <c r="G249" s="3" t="s">
        <v>349</v>
      </c>
      <c r="H249" s="7"/>
      <c r="I249" s="15" t="s">
        <v>350</v>
      </c>
    </row>
    <row r="250" spans="1:9" ht="31.5" x14ac:dyDescent="0.35">
      <c r="A250" s="2">
        <v>248</v>
      </c>
      <c r="B250" s="2">
        <v>248</v>
      </c>
      <c r="C250" s="3" t="s">
        <v>447</v>
      </c>
      <c r="D250" s="3">
        <v>37</v>
      </c>
      <c r="E250" s="3" t="s">
        <v>446</v>
      </c>
      <c r="F250" s="2" t="s">
        <v>1</v>
      </c>
      <c r="G250" s="3" t="s">
        <v>349</v>
      </c>
      <c r="H250" s="7"/>
      <c r="I250" s="15" t="s">
        <v>350</v>
      </c>
    </row>
    <row r="251" spans="1:9" ht="31.5" x14ac:dyDescent="0.35">
      <c r="A251" s="2">
        <v>249</v>
      </c>
      <c r="B251" s="2">
        <v>249</v>
      </c>
      <c r="C251" s="3" t="s">
        <v>449</v>
      </c>
      <c r="D251" s="3">
        <v>77</v>
      </c>
      <c r="E251" s="3" t="s">
        <v>448</v>
      </c>
      <c r="F251" s="2" t="s">
        <v>1</v>
      </c>
      <c r="G251" s="3" t="s">
        <v>349</v>
      </c>
      <c r="H251" s="7"/>
      <c r="I251" s="15" t="s">
        <v>350</v>
      </c>
    </row>
    <row r="252" spans="1:9" ht="31.5" x14ac:dyDescent="0.35">
      <c r="A252" s="2">
        <v>250</v>
      </c>
      <c r="B252" s="2">
        <v>250</v>
      </c>
      <c r="C252" s="3" t="s">
        <v>450</v>
      </c>
      <c r="D252" s="3">
        <v>13</v>
      </c>
      <c r="E252" s="3" t="s">
        <v>451</v>
      </c>
      <c r="F252" s="2" t="s">
        <v>1</v>
      </c>
      <c r="G252" s="3" t="s">
        <v>349</v>
      </c>
      <c r="H252" s="7"/>
      <c r="I252" s="15" t="s">
        <v>350</v>
      </c>
    </row>
    <row r="253" spans="1:9" ht="31.5" x14ac:dyDescent="0.35">
      <c r="A253" s="2">
        <v>251</v>
      </c>
      <c r="B253" s="2">
        <v>251</v>
      </c>
      <c r="C253" s="3" t="s">
        <v>452</v>
      </c>
      <c r="D253" s="3">
        <v>87</v>
      </c>
      <c r="E253" s="3" t="s">
        <v>453</v>
      </c>
      <c r="F253" s="2" t="s">
        <v>1</v>
      </c>
      <c r="G253" s="3" t="s">
        <v>349</v>
      </c>
      <c r="H253" s="7"/>
      <c r="I253" s="15" t="s">
        <v>350</v>
      </c>
    </row>
    <row r="254" spans="1:9" ht="31.5" x14ac:dyDescent="0.35">
      <c r="A254" s="2">
        <v>252</v>
      </c>
      <c r="B254" s="2">
        <v>252</v>
      </c>
      <c r="C254" s="3" t="s">
        <v>455</v>
      </c>
      <c r="D254" s="3">
        <v>60</v>
      </c>
      <c r="E254" s="3" t="s">
        <v>454</v>
      </c>
      <c r="F254" s="2" t="s">
        <v>1</v>
      </c>
      <c r="G254" s="3" t="s">
        <v>349</v>
      </c>
      <c r="H254" s="7"/>
      <c r="I254" s="15" t="s">
        <v>350</v>
      </c>
    </row>
    <row r="255" spans="1:9" ht="31.5" x14ac:dyDescent="0.35">
      <c r="A255" s="2">
        <v>253</v>
      </c>
      <c r="B255" s="2">
        <v>253</v>
      </c>
      <c r="C255" s="3" t="s">
        <v>456</v>
      </c>
      <c r="D255" s="3">
        <v>174</v>
      </c>
      <c r="E255" s="3" t="s">
        <v>353</v>
      </c>
      <c r="F255" s="2" t="s">
        <v>1</v>
      </c>
      <c r="G255" s="3" t="s">
        <v>349</v>
      </c>
      <c r="H255" s="7"/>
      <c r="I255" s="15" t="s">
        <v>350</v>
      </c>
    </row>
    <row r="256" spans="1:9" ht="31.5" x14ac:dyDescent="0.35">
      <c r="A256" s="2">
        <v>254</v>
      </c>
      <c r="B256" s="2">
        <v>254</v>
      </c>
      <c r="C256" s="3" t="s">
        <v>458</v>
      </c>
      <c r="D256" s="3">
        <v>52</v>
      </c>
      <c r="E256" s="3" t="s">
        <v>457</v>
      </c>
      <c r="F256" s="2" t="s">
        <v>1</v>
      </c>
      <c r="G256" s="3" t="s">
        <v>349</v>
      </c>
      <c r="H256" s="7"/>
      <c r="I256" s="15" t="s">
        <v>350</v>
      </c>
    </row>
    <row r="257" spans="1:9" ht="47.25" x14ac:dyDescent="0.35">
      <c r="A257" s="2">
        <v>255</v>
      </c>
      <c r="B257" s="2">
        <v>255</v>
      </c>
      <c r="C257" s="3" t="s">
        <v>459</v>
      </c>
      <c r="D257" s="3">
        <f>29+21</f>
        <v>50</v>
      </c>
      <c r="E257" s="3" t="s">
        <v>460</v>
      </c>
      <c r="F257" s="2" t="s">
        <v>1</v>
      </c>
      <c r="G257" s="3" t="s">
        <v>349</v>
      </c>
      <c r="H257" s="7"/>
      <c r="I257" s="15" t="s">
        <v>350</v>
      </c>
    </row>
    <row r="258" spans="1:9" ht="31.5" x14ac:dyDescent="0.35">
      <c r="A258" s="2">
        <v>256</v>
      </c>
      <c r="B258" s="2">
        <v>256</v>
      </c>
      <c r="C258" s="3" t="s">
        <v>462</v>
      </c>
      <c r="D258" s="3">
        <v>226</v>
      </c>
      <c r="E258" s="3" t="s">
        <v>461</v>
      </c>
      <c r="F258" s="2" t="s">
        <v>1</v>
      </c>
      <c r="G258" s="3" t="s">
        <v>349</v>
      </c>
      <c r="H258" s="7"/>
      <c r="I258" s="15" t="s">
        <v>350</v>
      </c>
    </row>
    <row r="259" spans="1:9" ht="31.5" x14ac:dyDescent="0.35">
      <c r="A259" s="2">
        <v>257</v>
      </c>
      <c r="B259" s="2">
        <v>257</v>
      </c>
      <c r="C259" s="3" t="s">
        <v>463</v>
      </c>
      <c r="D259" s="3">
        <f>278+23</f>
        <v>301</v>
      </c>
      <c r="E259" s="3" t="s">
        <v>464</v>
      </c>
      <c r="F259" s="2" t="s">
        <v>1</v>
      </c>
      <c r="G259" s="3" t="s">
        <v>349</v>
      </c>
      <c r="H259" s="7"/>
      <c r="I259" s="15" t="s">
        <v>350</v>
      </c>
    </row>
    <row r="260" spans="1:9" ht="31.5" x14ac:dyDescent="0.35">
      <c r="A260" s="2">
        <v>258</v>
      </c>
      <c r="B260" s="2">
        <v>258</v>
      </c>
      <c r="C260" s="3" t="s">
        <v>465</v>
      </c>
      <c r="D260" s="3">
        <v>67</v>
      </c>
      <c r="E260" s="3" t="s">
        <v>353</v>
      </c>
      <c r="F260" s="2" t="s">
        <v>1</v>
      </c>
      <c r="G260" s="3" t="s">
        <v>349</v>
      </c>
      <c r="H260" s="7"/>
      <c r="I260" s="15" t="s">
        <v>350</v>
      </c>
    </row>
    <row r="261" spans="1:9" ht="31.5" x14ac:dyDescent="0.35">
      <c r="A261" s="2">
        <v>259</v>
      </c>
      <c r="B261" s="2">
        <v>259</v>
      </c>
      <c r="C261" s="3" t="s">
        <v>466</v>
      </c>
      <c r="D261" s="3">
        <v>109</v>
      </c>
      <c r="E261" s="3" t="s">
        <v>490</v>
      </c>
      <c r="F261" s="2" t="s">
        <v>1</v>
      </c>
      <c r="G261" s="3" t="s">
        <v>349</v>
      </c>
      <c r="H261" s="7"/>
      <c r="I261" s="15" t="s">
        <v>350</v>
      </c>
    </row>
    <row r="262" spans="1:9" ht="31.5" x14ac:dyDescent="0.35">
      <c r="A262" s="2">
        <v>260</v>
      </c>
      <c r="B262" s="2">
        <v>260</v>
      </c>
      <c r="C262" s="3" t="s">
        <v>467</v>
      </c>
      <c r="D262" s="3">
        <v>113</v>
      </c>
      <c r="E262" s="3" t="s">
        <v>468</v>
      </c>
      <c r="F262" s="2" t="s">
        <v>1</v>
      </c>
      <c r="G262" s="3" t="s">
        <v>349</v>
      </c>
      <c r="H262" s="7"/>
      <c r="I262" s="15" t="s">
        <v>350</v>
      </c>
    </row>
    <row r="263" spans="1:9" ht="31.5" x14ac:dyDescent="0.35">
      <c r="A263" s="2">
        <v>261</v>
      </c>
      <c r="B263" s="2">
        <v>261</v>
      </c>
      <c r="C263" s="3" t="s">
        <v>470</v>
      </c>
      <c r="D263" s="3">
        <v>76</v>
      </c>
      <c r="E263" s="3" t="s">
        <v>469</v>
      </c>
      <c r="F263" s="2" t="s">
        <v>1</v>
      </c>
      <c r="G263" s="3" t="s">
        <v>349</v>
      </c>
      <c r="H263" s="7"/>
      <c r="I263" s="15" t="s">
        <v>350</v>
      </c>
    </row>
    <row r="264" spans="1:9" ht="31.5" x14ac:dyDescent="0.35">
      <c r="A264" s="2">
        <v>262</v>
      </c>
      <c r="B264" s="2">
        <v>262</v>
      </c>
      <c r="C264" s="3" t="s">
        <v>471</v>
      </c>
      <c r="D264" s="3">
        <v>76</v>
      </c>
      <c r="E264" s="3" t="s">
        <v>472</v>
      </c>
      <c r="F264" s="2" t="s">
        <v>1</v>
      </c>
      <c r="G264" s="3" t="s">
        <v>349</v>
      </c>
      <c r="H264" s="7"/>
      <c r="I264" s="15" t="s">
        <v>350</v>
      </c>
    </row>
    <row r="265" spans="1:9" ht="31.5" x14ac:dyDescent="0.35">
      <c r="A265" s="2">
        <v>263</v>
      </c>
      <c r="B265" s="2">
        <v>263</v>
      </c>
      <c r="C265" s="3" t="s">
        <v>474</v>
      </c>
      <c r="D265" s="3">
        <v>43</v>
      </c>
      <c r="E265" s="3" t="s">
        <v>473</v>
      </c>
      <c r="F265" s="2" t="s">
        <v>1</v>
      </c>
      <c r="G265" s="3" t="s">
        <v>349</v>
      </c>
      <c r="H265" s="7"/>
      <c r="I265" s="15" t="s">
        <v>350</v>
      </c>
    </row>
    <row r="266" spans="1:9" ht="31.5" x14ac:dyDescent="0.35">
      <c r="A266" s="2">
        <v>264</v>
      </c>
      <c r="B266" s="2">
        <v>264</v>
      </c>
      <c r="C266" s="3" t="s">
        <v>475</v>
      </c>
      <c r="D266" s="3">
        <v>144</v>
      </c>
      <c r="E266" s="3" t="s">
        <v>476</v>
      </c>
      <c r="F266" s="2" t="s">
        <v>1</v>
      </c>
      <c r="G266" s="3" t="s">
        <v>349</v>
      </c>
      <c r="H266" s="7"/>
      <c r="I266" s="15" t="s">
        <v>350</v>
      </c>
    </row>
    <row r="267" spans="1:9" ht="31.5" x14ac:dyDescent="0.35">
      <c r="A267" s="2">
        <v>265</v>
      </c>
      <c r="B267" s="2">
        <v>265</v>
      </c>
      <c r="C267" s="3" t="s">
        <v>478</v>
      </c>
      <c r="D267" s="3">
        <v>55</v>
      </c>
      <c r="E267" s="3" t="s">
        <v>477</v>
      </c>
      <c r="F267" s="2" t="s">
        <v>1</v>
      </c>
      <c r="G267" s="3" t="s">
        <v>349</v>
      </c>
      <c r="H267" s="7"/>
      <c r="I267" s="15" t="s">
        <v>350</v>
      </c>
    </row>
    <row r="268" spans="1:9" ht="31.5" x14ac:dyDescent="0.35">
      <c r="A268" s="2">
        <v>266</v>
      </c>
      <c r="B268" s="2">
        <v>266</v>
      </c>
      <c r="C268" s="3" t="s">
        <v>479</v>
      </c>
      <c r="D268" s="3">
        <v>34</v>
      </c>
      <c r="E268" s="3" t="s">
        <v>429</v>
      </c>
      <c r="F268" s="2" t="s">
        <v>1</v>
      </c>
      <c r="G268" s="3" t="s">
        <v>349</v>
      </c>
      <c r="H268" s="7"/>
      <c r="I268" s="15" t="s">
        <v>350</v>
      </c>
    </row>
    <row r="269" spans="1:9" ht="31.5" x14ac:dyDescent="0.35">
      <c r="A269" s="2">
        <v>267</v>
      </c>
      <c r="B269" s="2">
        <v>267</v>
      </c>
      <c r="C269" s="3" t="s">
        <v>481</v>
      </c>
      <c r="D269" s="3">
        <v>50</v>
      </c>
      <c r="E269" s="3" t="s">
        <v>480</v>
      </c>
      <c r="F269" s="2" t="s">
        <v>1</v>
      </c>
      <c r="G269" s="3" t="s">
        <v>349</v>
      </c>
      <c r="H269" s="7"/>
      <c r="I269" s="15" t="s">
        <v>350</v>
      </c>
    </row>
    <row r="270" spans="1:9" ht="31.5" x14ac:dyDescent="0.35">
      <c r="A270" s="2">
        <v>268</v>
      </c>
      <c r="B270" s="2">
        <v>268</v>
      </c>
      <c r="C270" s="3" t="s">
        <v>482</v>
      </c>
      <c r="D270" s="3">
        <v>130</v>
      </c>
      <c r="E270" s="3" t="s">
        <v>483</v>
      </c>
      <c r="F270" s="2" t="s">
        <v>1</v>
      </c>
      <c r="G270" s="3" t="s">
        <v>349</v>
      </c>
      <c r="H270" s="7"/>
      <c r="I270" s="15" t="s">
        <v>350</v>
      </c>
    </row>
    <row r="271" spans="1:9" ht="31.5" x14ac:dyDescent="0.35">
      <c r="A271" s="2">
        <v>269</v>
      </c>
      <c r="B271" s="2">
        <v>269</v>
      </c>
      <c r="C271" s="3" t="s">
        <v>485</v>
      </c>
      <c r="D271" s="3">
        <v>363</v>
      </c>
      <c r="E271" s="3" t="s">
        <v>484</v>
      </c>
      <c r="F271" s="2" t="s">
        <v>1</v>
      </c>
      <c r="G271" s="3" t="s">
        <v>349</v>
      </c>
      <c r="H271" s="7"/>
      <c r="I271" s="15" t="s">
        <v>350</v>
      </c>
    </row>
    <row r="272" spans="1:9" ht="31.5" x14ac:dyDescent="0.35">
      <c r="A272" s="2">
        <v>270</v>
      </c>
      <c r="B272" s="2">
        <v>270</v>
      </c>
      <c r="C272" s="3" t="s">
        <v>486</v>
      </c>
      <c r="D272" s="3">
        <v>114</v>
      </c>
      <c r="E272" s="3" t="s">
        <v>487</v>
      </c>
      <c r="F272" s="2" t="s">
        <v>1</v>
      </c>
      <c r="G272" s="3" t="s">
        <v>349</v>
      </c>
      <c r="H272" s="7"/>
      <c r="I272" s="15" t="s">
        <v>350</v>
      </c>
    </row>
    <row r="273" spans="1:9" ht="31.5" x14ac:dyDescent="0.35">
      <c r="A273" s="2">
        <v>271</v>
      </c>
      <c r="B273" s="2">
        <v>271</v>
      </c>
      <c r="C273" s="3" t="s">
        <v>489</v>
      </c>
      <c r="D273" s="3">
        <v>44</v>
      </c>
      <c r="E273" s="3" t="s">
        <v>488</v>
      </c>
      <c r="F273" s="2" t="s">
        <v>1</v>
      </c>
      <c r="G273" s="3" t="s">
        <v>349</v>
      </c>
      <c r="H273" s="7"/>
      <c r="I273" s="15" t="s">
        <v>350</v>
      </c>
    </row>
    <row r="274" spans="1:9" ht="31.5" x14ac:dyDescent="0.35">
      <c r="A274" s="2">
        <v>272</v>
      </c>
      <c r="B274" s="2">
        <v>272</v>
      </c>
      <c r="C274" s="3" t="s">
        <v>492</v>
      </c>
      <c r="D274" s="3">
        <v>10</v>
      </c>
      <c r="E274" s="3" t="s">
        <v>491</v>
      </c>
      <c r="F274" s="2" t="s">
        <v>1</v>
      </c>
      <c r="G274" s="3" t="s">
        <v>349</v>
      </c>
      <c r="H274" s="7"/>
      <c r="I274" s="15" t="s">
        <v>350</v>
      </c>
    </row>
    <row r="275" spans="1:9" ht="31.5" x14ac:dyDescent="0.35">
      <c r="A275" s="2">
        <v>273</v>
      </c>
      <c r="B275" s="2">
        <v>273</v>
      </c>
      <c r="C275" s="3" t="s">
        <v>493</v>
      </c>
      <c r="D275" s="3">
        <v>56</v>
      </c>
      <c r="E275" s="3" t="s">
        <v>409</v>
      </c>
      <c r="F275" s="2" t="s">
        <v>1</v>
      </c>
      <c r="G275" s="3" t="s">
        <v>349</v>
      </c>
      <c r="H275" s="7"/>
      <c r="I275" s="15" t="s">
        <v>350</v>
      </c>
    </row>
    <row r="276" spans="1:9" ht="31.5" x14ac:dyDescent="0.35">
      <c r="A276" s="2">
        <v>274</v>
      </c>
      <c r="B276" s="2">
        <v>274</v>
      </c>
      <c r="C276" s="3" t="s">
        <v>495</v>
      </c>
      <c r="D276" s="3">
        <v>36</v>
      </c>
      <c r="E276" s="3" t="s">
        <v>494</v>
      </c>
      <c r="F276" s="2" t="s">
        <v>1</v>
      </c>
      <c r="G276" s="3" t="s">
        <v>349</v>
      </c>
      <c r="H276" s="7"/>
      <c r="I276" s="15" t="s">
        <v>350</v>
      </c>
    </row>
    <row r="277" spans="1:9" ht="31.5" x14ac:dyDescent="0.35">
      <c r="A277" s="2">
        <v>275</v>
      </c>
      <c r="B277" s="2">
        <v>275</v>
      </c>
      <c r="C277" s="3" t="s">
        <v>496</v>
      </c>
      <c r="D277" s="3">
        <v>60</v>
      </c>
      <c r="E277" s="3" t="s">
        <v>406</v>
      </c>
      <c r="F277" s="2" t="s">
        <v>1</v>
      </c>
      <c r="G277" s="3" t="s">
        <v>349</v>
      </c>
      <c r="H277" s="7"/>
      <c r="I277" s="15" t="s">
        <v>350</v>
      </c>
    </row>
    <row r="278" spans="1:9" ht="31.5" x14ac:dyDescent="0.35">
      <c r="A278" s="2">
        <v>276</v>
      </c>
      <c r="B278" s="2">
        <v>276</v>
      </c>
      <c r="C278" s="3" t="s">
        <v>497</v>
      </c>
      <c r="D278" s="3">
        <v>59</v>
      </c>
      <c r="E278" s="3" t="s">
        <v>379</v>
      </c>
      <c r="F278" s="2" t="s">
        <v>1</v>
      </c>
      <c r="G278" s="3" t="s">
        <v>349</v>
      </c>
      <c r="H278" s="7"/>
      <c r="I278" s="15" t="s">
        <v>350</v>
      </c>
    </row>
    <row r="279" spans="1:9" ht="31.5" x14ac:dyDescent="0.35">
      <c r="A279" s="2">
        <v>277</v>
      </c>
      <c r="B279" s="2">
        <v>277</v>
      </c>
      <c r="C279" s="3" t="s">
        <v>498</v>
      </c>
      <c r="D279" s="3">
        <v>73</v>
      </c>
      <c r="E279" s="3" t="s">
        <v>406</v>
      </c>
      <c r="F279" s="2" t="s">
        <v>1</v>
      </c>
      <c r="G279" s="3" t="s">
        <v>349</v>
      </c>
      <c r="H279" s="7"/>
      <c r="I279" s="15" t="s">
        <v>350</v>
      </c>
    </row>
    <row r="280" spans="1:9" ht="31.5" x14ac:dyDescent="0.35">
      <c r="A280" s="2">
        <v>278</v>
      </c>
      <c r="B280" s="2">
        <v>278</v>
      </c>
      <c r="C280" s="3" t="s">
        <v>500</v>
      </c>
      <c r="D280" s="3">
        <v>29</v>
      </c>
      <c r="E280" s="3" t="s">
        <v>499</v>
      </c>
      <c r="F280" s="2" t="s">
        <v>1</v>
      </c>
      <c r="G280" s="3" t="s">
        <v>349</v>
      </c>
      <c r="H280" s="7"/>
      <c r="I280" s="15" t="s">
        <v>350</v>
      </c>
    </row>
    <row r="281" spans="1:9" ht="31.5" x14ac:dyDescent="0.35">
      <c r="A281" s="2">
        <v>279</v>
      </c>
      <c r="B281" s="2">
        <v>279</v>
      </c>
      <c r="C281" s="3" t="s">
        <v>501</v>
      </c>
      <c r="D281" s="3">
        <v>25</v>
      </c>
      <c r="E281" s="3" t="s">
        <v>406</v>
      </c>
      <c r="F281" s="2" t="s">
        <v>1</v>
      </c>
      <c r="G281" s="3" t="s">
        <v>349</v>
      </c>
      <c r="H281" s="7"/>
      <c r="I281" s="15" t="s">
        <v>350</v>
      </c>
    </row>
    <row r="282" spans="1:9" ht="31.5" x14ac:dyDescent="0.35">
      <c r="A282" s="2">
        <v>280</v>
      </c>
      <c r="B282" s="2">
        <v>280</v>
      </c>
      <c r="C282" s="3" t="s">
        <v>502</v>
      </c>
      <c r="D282" s="3">
        <v>18</v>
      </c>
      <c r="E282" s="3" t="s">
        <v>409</v>
      </c>
      <c r="F282" s="2" t="s">
        <v>1</v>
      </c>
      <c r="G282" s="3" t="s">
        <v>349</v>
      </c>
      <c r="H282" s="7"/>
      <c r="I282" s="15" t="s">
        <v>350</v>
      </c>
    </row>
    <row r="283" spans="1:9" ht="31.5" x14ac:dyDescent="0.35">
      <c r="A283" s="2">
        <v>281</v>
      </c>
      <c r="B283" s="2">
        <v>281</v>
      </c>
      <c r="C283" s="3" t="s">
        <v>503</v>
      </c>
      <c r="D283" s="3">
        <v>93</v>
      </c>
      <c r="E283" s="3" t="s">
        <v>406</v>
      </c>
      <c r="F283" s="2" t="s">
        <v>1</v>
      </c>
      <c r="G283" s="3" t="s">
        <v>349</v>
      </c>
      <c r="H283" s="7"/>
      <c r="I283" s="15" t="s">
        <v>350</v>
      </c>
    </row>
    <row r="284" spans="1:9" ht="31.5" x14ac:dyDescent="0.35">
      <c r="A284" s="2">
        <v>282</v>
      </c>
      <c r="B284" s="2">
        <v>282</v>
      </c>
      <c r="C284" s="3" t="s">
        <v>504</v>
      </c>
      <c r="D284" s="3">
        <v>16</v>
      </c>
      <c r="E284" s="3" t="s">
        <v>505</v>
      </c>
      <c r="F284" s="2" t="s">
        <v>1</v>
      </c>
      <c r="G284" s="3" t="s">
        <v>349</v>
      </c>
      <c r="H284" s="7"/>
      <c r="I284" s="15" t="s">
        <v>350</v>
      </c>
    </row>
    <row r="285" spans="1:9" ht="31.5" x14ac:dyDescent="0.35">
      <c r="A285" s="2">
        <v>283</v>
      </c>
      <c r="B285" s="2">
        <v>283</v>
      </c>
      <c r="C285" s="3" t="s">
        <v>507</v>
      </c>
      <c r="D285" s="3">
        <v>34</v>
      </c>
      <c r="E285" s="3" t="s">
        <v>508</v>
      </c>
      <c r="F285" s="2" t="s">
        <v>1</v>
      </c>
      <c r="G285" s="3" t="s">
        <v>349</v>
      </c>
      <c r="H285" s="7"/>
      <c r="I285" s="15" t="s">
        <v>350</v>
      </c>
    </row>
    <row r="286" spans="1:9" ht="31.5" x14ac:dyDescent="0.35">
      <c r="A286" s="2">
        <v>284</v>
      </c>
      <c r="B286" s="2">
        <v>284</v>
      </c>
      <c r="C286" s="3" t="s">
        <v>510</v>
      </c>
      <c r="D286" s="3">
        <f>88+56</f>
        <v>144</v>
      </c>
      <c r="E286" s="3" t="s">
        <v>509</v>
      </c>
      <c r="F286" s="2" t="s">
        <v>1</v>
      </c>
      <c r="G286" s="3" t="s">
        <v>349</v>
      </c>
      <c r="H286" s="7"/>
      <c r="I286" s="15" t="s">
        <v>350</v>
      </c>
    </row>
    <row r="287" spans="1:9" ht="31.5" x14ac:dyDescent="0.35">
      <c r="A287" s="2">
        <v>285</v>
      </c>
      <c r="B287" s="2">
        <v>285</v>
      </c>
      <c r="C287" s="3" t="s">
        <v>511</v>
      </c>
      <c r="D287" s="3">
        <v>23</v>
      </c>
      <c r="E287" s="3" t="s">
        <v>406</v>
      </c>
      <c r="F287" s="2" t="s">
        <v>1</v>
      </c>
      <c r="G287" s="3" t="s">
        <v>349</v>
      </c>
      <c r="H287" s="7"/>
      <c r="I287" s="15" t="s">
        <v>350</v>
      </c>
    </row>
    <row r="288" spans="1:9" ht="31.5" x14ac:dyDescent="0.35">
      <c r="A288" s="2">
        <v>286</v>
      </c>
      <c r="B288" s="2">
        <v>286</v>
      </c>
      <c r="C288" s="3" t="s">
        <v>512</v>
      </c>
      <c r="D288" s="3">
        <v>115</v>
      </c>
      <c r="E288" s="3" t="s">
        <v>409</v>
      </c>
      <c r="F288" s="2" t="s">
        <v>1</v>
      </c>
      <c r="G288" s="3" t="s">
        <v>349</v>
      </c>
      <c r="H288" s="7"/>
      <c r="I288" s="15" t="s">
        <v>350</v>
      </c>
    </row>
    <row r="289" spans="1:9" ht="47.25" x14ac:dyDescent="0.35">
      <c r="A289" s="2">
        <v>287</v>
      </c>
      <c r="B289" s="2">
        <v>287</v>
      </c>
      <c r="C289" s="3" t="s">
        <v>514</v>
      </c>
      <c r="D289" s="3">
        <v>18</v>
      </c>
      <c r="E289" s="3" t="s">
        <v>513</v>
      </c>
      <c r="F289" s="2" t="s">
        <v>1</v>
      </c>
      <c r="G289" s="3" t="s">
        <v>349</v>
      </c>
      <c r="H289" s="7"/>
      <c r="I289" s="15" t="s">
        <v>350</v>
      </c>
    </row>
    <row r="290" spans="1:9" ht="47.25" x14ac:dyDescent="0.35">
      <c r="A290" s="2">
        <v>288</v>
      </c>
      <c r="B290" s="2">
        <v>288</v>
      </c>
      <c r="C290" s="3" t="s">
        <v>515</v>
      </c>
      <c r="D290" s="3">
        <v>39</v>
      </c>
      <c r="E290" s="3" t="s">
        <v>516</v>
      </c>
      <c r="F290" s="2" t="s">
        <v>1</v>
      </c>
      <c r="G290" s="3" t="s">
        <v>349</v>
      </c>
      <c r="H290" s="7"/>
      <c r="I290" s="15" t="s">
        <v>350</v>
      </c>
    </row>
    <row r="291" spans="1:9" ht="31.5" x14ac:dyDescent="0.35">
      <c r="A291" s="2">
        <v>289</v>
      </c>
      <c r="B291" s="2">
        <v>289</v>
      </c>
      <c r="C291" s="3" t="s">
        <v>518</v>
      </c>
      <c r="D291" s="3">
        <v>54</v>
      </c>
      <c r="E291" s="3" t="s">
        <v>517</v>
      </c>
      <c r="F291" s="2" t="s">
        <v>1</v>
      </c>
      <c r="G291" s="3" t="s">
        <v>349</v>
      </c>
      <c r="H291" s="7"/>
      <c r="I291" s="15" t="s">
        <v>350</v>
      </c>
    </row>
    <row r="292" spans="1:9" ht="31.5" x14ac:dyDescent="0.35">
      <c r="A292" s="2">
        <v>290</v>
      </c>
      <c r="B292" s="2">
        <v>290</v>
      </c>
      <c r="C292" s="3" t="s">
        <v>519</v>
      </c>
      <c r="D292" s="3">
        <v>14</v>
      </c>
      <c r="E292" s="3" t="s">
        <v>14</v>
      </c>
      <c r="F292" s="2" t="s">
        <v>1</v>
      </c>
      <c r="G292" s="3" t="s">
        <v>349</v>
      </c>
      <c r="H292" s="7"/>
      <c r="I292" s="15" t="s">
        <v>350</v>
      </c>
    </row>
    <row r="293" spans="1:9" ht="31.5" x14ac:dyDescent="0.35">
      <c r="A293" s="2">
        <v>291</v>
      </c>
      <c r="B293" s="2">
        <v>291</v>
      </c>
      <c r="C293" s="3" t="s">
        <v>521</v>
      </c>
      <c r="D293" s="3">
        <v>55</v>
      </c>
      <c r="E293" s="3" t="s">
        <v>520</v>
      </c>
      <c r="F293" s="2" t="s">
        <v>1</v>
      </c>
      <c r="G293" s="3" t="s">
        <v>349</v>
      </c>
      <c r="H293" s="7"/>
      <c r="I293" s="15" t="s">
        <v>350</v>
      </c>
    </row>
    <row r="294" spans="1:9" ht="31.5" x14ac:dyDescent="0.35">
      <c r="A294" s="2">
        <v>292</v>
      </c>
      <c r="B294" s="2">
        <v>292</v>
      </c>
      <c r="C294" s="3" t="s">
        <v>522</v>
      </c>
      <c r="D294" s="3">
        <v>89</v>
      </c>
      <c r="E294" s="3" t="s">
        <v>523</v>
      </c>
      <c r="F294" s="2" t="s">
        <v>1</v>
      </c>
      <c r="G294" s="3" t="s">
        <v>349</v>
      </c>
      <c r="H294" s="7"/>
      <c r="I294" s="15" t="s">
        <v>350</v>
      </c>
    </row>
    <row r="295" spans="1:9" ht="31.5" x14ac:dyDescent="0.35">
      <c r="A295" s="2">
        <v>293</v>
      </c>
      <c r="B295" s="2">
        <v>293</v>
      </c>
      <c r="C295" s="3" t="s">
        <v>524</v>
      </c>
      <c r="D295" s="3">
        <v>89</v>
      </c>
      <c r="E295" s="3" t="s">
        <v>523</v>
      </c>
      <c r="F295" s="2" t="s">
        <v>1</v>
      </c>
      <c r="G295" s="3" t="s">
        <v>349</v>
      </c>
      <c r="H295" s="7"/>
      <c r="I295" s="15" t="s">
        <v>350</v>
      </c>
    </row>
    <row r="296" spans="1:9" ht="31.5" x14ac:dyDescent="0.35">
      <c r="A296" s="2">
        <v>294</v>
      </c>
      <c r="B296" s="2">
        <v>294</v>
      </c>
      <c r="C296" s="3" t="s">
        <v>526</v>
      </c>
      <c r="D296" s="3">
        <v>11</v>
      </c>
      <c r="E296" s="3" t="s">
        <v>525</v>
      </c>
      <c r="F296" s="2" t="s">
        <v>1</v>
      </c>
      <c r="G296" s="3" t="s">
        <v>349</v>
      </c>
      <c r="H296" s="7"/>
      <c r="I296" s="15" t="s">
        <v>350</v>
      </c>
    </row>
    <row r="297" spans="1:9" ht="31.5" customHeight="1" x14ac:dyDescent="0.35">
      <c r="A297" s="2">
        <v>295</v>
      </c>
      <c r="B297" s="2">
        <v>295</v>
      </c>
      <c r="C297" s="3" t="s">
        <v>527</v>
      </c>
      <c r="D297" s="3">
        <v>10</v>
      </c>
      <c r="E297" s="3" t="s">
        <v>528</v>
      </c>
      <c r="F297" s="2" t="s">
        <v>1</v>
      </c>
      <c r="G297" s="3" t="s">
        <v>349</v>
      </c>
      <c r="H297" s="7"/>
      <c r="I297" s="15" t="s">
        <v>350</v>
      </c>
    </row>
    <row r="298" spans="1:9" ht="47.25" x14ac:dyDescent="0.35">
      <c r="A298" s="2">
        <v>296</v>
      </c>
      <c r="B298" s="2">
        <v>296</v>
      </c>
      <c r="C298" s="3" t="s">
        <v>530</v>
      </c>
      <c r="D298" s="3">
        <v>9</v>
      </c>
      <c r="E298" s="3" t="s">
        <v>529</v>
      </c>
      <c r="F298" s="2" t="s">
        <v>1</v>
      </c>
      <c r="G298" s="3" t="s">
        <v>349</v>
      </c>
      <c r="H298" s="7"/>
      <c r="I298" s="15" t="s">
        <v>350</v>
      </c>
    </row>
    <row r="299" spans="1:9" ht="31.5" x14ac:dyDescent="0.35">
      <c r="A299" s="2">
        <v>297</v>
      </c>
      <c r="B299" s="2">
        <v>297</v>
      </c>
      <c r="C299" s="3" t="s">
        <v>531</v>
      </c>
      <c r="D299" s="3">
        <v>38</v>
      </c>
      <c r="E299" s="3" t="s">
        <v>532</v>
      </c>
      <c r="F299" s="2" t="s">
        <v>1</v>
      </c>
      <c r="G299" s="3" t="s">
        <v>349</v>
      </c>
      <c r="H299" s="7"/>
      <c r="I299" s="15" t="s">
        <v>350</v>
      </c>
    </row>
    <row r="300" spans="1:9" ht="31.5" x14ac:dyDescent="0.35">
      <c r="A300" s="2">
        <v>298</v>
      </c>
      <c r="B300" s="2">
        <v>298</v>
      </c>
      <c r="C300" s="3" t="s">
        <v>533</v>
      </c>
      <c r="D300" s="3">
        <f>232+21</f>
        <v>253</v>
      </c>
      <c r="E300" s="3" t="s">
        <v>523</v>
      </c>
      <c r="F300" s="2" t="s">
        <v>1</v>
      </c>
      <c r="G300" s="3" t="s">
        <v>349</v>
      </c>
      <c r="H300" s="7"/>
      <c r="I300" s="15" t="s">
        <v>350</v>
      </c>
    </row>
    <row r="301" spans="1:9" ht="37.5" x14ac:dyDescent="0.35">
      <c r="A301" s="2">
        <v>299</v>
      </c>
      <c r="B301" s="2">
        <v>299</v>
      </c>
      <c r="C301" s="16" t="s">
        <v>534</v>
      </c>
      <c r="D301" s="3">
        <v>8</v>
      </c>
      <c r="E301" s="3" t="s">
        <v>476</v>
      </c>
      <c r="F301" s="2" t="s">
        <v>1</v>
      </c>
      <c r="G301" s="3" t="s">
        <v>349</v>
      </c>
      <c r="H301" s="7"/>
      <c r="I301" s="15" t="s">
        <v>350</v>
      </c>
    </row>
    <row r="302" spans="1:9" ht="63" x14ac:dyDescent="0.35">
      <c r="A302" s="2">
        <v>300</v>
      </c>
      <c r="B302" s="2">
        <v>300</v>
      </c>
      <c r="C302" s="3" t="s">
        <v>536</v>
      </c>
      <c r="D302" s="3">
        <f>129+10</f>
        <v>139</v>
      </c>
      <c r="E302" s="3" t="s">
        <v>535</v>
      </c>
      <c r="F302" s="2" t="s">
        <v>1</v>
      </c>
      <c r="G302" s="3" t="s">
        <v>349</v>
      </c>
      <c r="H302" s="7"/>
      <c r="I302" s="15" t="s">
        <v>350</v>
      </c>
    </row>
    <row r="303" spans="1:9" ht="31.5" x14ac:dyDescent="0.35">
      <c r="A303" s="2">
        <v>301</v>
      </c>
      <c r="B303" s="2">
        <v>301</v>
      </c>
      <c r="C303" s="3" t="s">
        <v>537</v>
      </c>
      <c r="D303" s="3">
        <f>41+4</f>
        <v>45</v>
      </c>
      <c r="E303" s="3" t="s">
        <v>538</v>
      </c>
      <c r="F303" s="2" t="s">
        <v>1</v>
      </c>
      <c r="G303" s="3" t="s">
        <v>349</v>
      </c>
      <c r="H303" s="7"/>
      <c r="I303" s="15" t="s">
        <v>350</v>
      </c>
    </row>
    <row r="304" spans="1:9" ht="37.5" x14ac:dyDescent="0.35">
      <c r="A304" s="2">
        <v>302</v>
      </c>
      <c r="B304" s="2">
        <v>302</v>
      </c>
      <c r="C304" s="16" t="s">
        <v>539</v>
      </c>
      <c r="D304" s="3">
        <v>8</v>
      </c>
      <c r="E304" s="3" t="s">
        <v>540</v>
      </c>
      <c r="F304" s="2" t="s">
        <v>1</v>
      </c>
      <c r="G304" s="3" t="s">
        <v>349</v>
      </c>
      <c r="H304" s="7"/>
      <c r="I304" s="15" t="s">
        <v>350</v>
      </c>
    </row>
    <row r="305" spans="1:9" ht="31.5" x14ac:dyDescent="0.35">
      <c r="A305" s="2">
        <v>303</v>
      </c>
      <c r="B305" s="2">
        <v>303</v>
      </c>
      <c r="C305" s="16" t="s">
        <v>541</v>
      </c>
      <c r="D305" s="3">
        <v>5</v>
      </c>
      <c r="E305" s="3" t="s">
        <v>542</v>
      </c>
      <c r="F305" s="2" t="s">
        <v>1</v>
      </c>
      <c r="G305" s="3" t="s">
        <v>349</v>
      </c>
      <c r="H305" s="7"/>
      <c r="I305" s="15" t="s">
        <v>350</v>
      </c>
    </row>
    <row r="306" spans="1:9" ht="50.25" customHeight="1" x14ac:dyDescent="0.35">
      <c r="A306" s="2">
        <v>304</v>
      </c>
      <c r="B306" s="2">
        <v>304</v>
      </c>
      <c r="C306" s="3" t="s">
        <v>543</v>
      </c>
      <c r="D306" s="3">
        <v>3</v>
      </c>
      <c r="E306" s="3" t="s">
        <v>544</v>
      </c>
      <c r="F306" s="2" t="s">
        <v>1</v>
      </c>
      <c r="G306" s="3" t="s">
        <v>349</v>
      </c>
      <c r="H306" s="7"/>
      <c r="I306" s="15" t="s">
        <v>350</v>
      </c>
    </row>
    <row r="307" spans="1:9" ht="31.5" x14ac:dyDescent="0.35">
      <c r="A307" s="2">
        <v>305</v>
      </c>
      <c r="B307" s="2">
        <v>305</v>
      </c>
      <c r="C307" s="3" t="s">
        <v>545</v>
      </c>
      <c r="D307" s="3">
        <v>210</v>
      </c>
      <c r="E307" s="3" t="s">
        <v>546</v>
      </c>
      <c r="F307" s="2" t="s">
        <v>1</v>
      </c>
      <c r="G307" s="3" t="s">
        <v>349</v>
      </c>
      <c r="H307" s="7"/>
      <c r="I307" s="15" t="s">
        <v>350</v>
      </c>
    </row>
    <row r="308" spans="1:9" ht="31.5" x14ac:dyDescent="0.35">
      <c r="A308" s="2">
        <v>306</v>
      </c>
      <c r="B308" s="2">
        <v>306</v>
      </c>
      <c r="C308" s="3" t="s">
        <v>547</v>
      </c>
      <c r="D308" s="3">
        <v>94</v>
      </c>
      <c r="E308" s="3" t="s">
        <v>548</v>
      </c>
      <c r="F308" s="2" t="s">
        <v>1</v>
      </c>
      <c r="G308" s="3" t="s">
        <v>349</v>
      </c>
      <c r="H308" s="7"/>
      <c r="I308" s="15" t="s">
        <v>350</v>
      </c>
    </row>
    <row r="309" spans="1:9" ht="31.5" x14ac:dyDescent="0.35">
      <c r="A309" s="2">
        <v>307</v>
      </c>
      <c r="B309" s="2">
        <v>307</v>
      </c>
      <c r="C309" s="3" t="s">
        <v>549</v>
      </c>
      <c r="D309" s="3">
        <v>108</v>
      </c>
      <c r="E309" s="3" t="s">
        <v>550</v>
      </c>
      <c r="F309" s="2" t="s">
        <v>1</v>
      </c>
      <c r="G309" s="3" t="s">
        <v>349</v>
      </c>
      <c r="H309" s="7"/>
      <c r="I309" s="15" t="s">
        <v>350</v>
      </c>
    </row>
    <row r="310" spans="1:9" ht="31.5" x14ac:dyDescent="0.35">
      <c r="A310" s="2">
        <v>308</v>
      </c>
      <c r="B310" s="2">
        <v>308</v>
      </c>
      <c r="C310" s="3" t="s">
        <v>551</v>
      </c>
      <c r="D310" s="3">
        <f>85+2</f>
        <v>87</v>
      </c>
      <c r="E310" s="3" t="s">
        <v>552</v>
      </c>
      <c r="F310" s="2" t="s">
        <v>1</v>
      </c>
      <c r="G310" s="3" t="s">
        <v>349</v>
      </c>
      <c r="H310" s="7"/>
      <c r="I310" s="15" t="s">
        <v>350</v>
      </c>
    </row>
    <row r="311" spans="1:9" ht="31.5" x14ac:dyDescent="0.35">
      <c r="A311" s="2">
        <v>309</v>
      </c>
      <c r="B311" s="2">
        <v>309</v>
      </c>
      <c r="C311" s="3" t="s">
        <v>553</v>
      </c>
      <c r="D311" s="3">
        <v>8</v>
      </c>
      <c r="E311" s="3" t="s">
        <v>554</v>
      </c>
      <c r="F311" s="2" t="s">
        <v>1</v>
      </c>
      <c r="G311" s="3" t="s">
        <v>349</v>
      </c>
      <c r="H311" s="7"/>
      <c r="I311" s="15" t="s">
        <v>350</v>
      </c>
    </row>
    <row r="312" spans="1:9" ht="31.5" x14ac:dyDescent="0.35">
      <c r="A312" s="2">
        <v>310</v>
      </c>
      <c r="B312" s="2">
        <v>310</v>
      </c>
      <c r="C312" s="3" t="s">
        <v>555</v>
      </c>
      <c r="D312" s="3">
        <v>16</v>
      </c>
      <c r="E312" s="3" t="s">
        <v>556</v>
      </c>
      <c r="F312" s="2" t="s">
        <v>1</v>
      </c>
      <c r="G312" s="3" t="s">
        <v>349</v>
      </c>
      <c r="H312" s="7"/>
      <c r="I312" s="15" t="s">
        <v>350</v>
      </c>
    </row>
    <row r="313" spans="1:9" ht="31.5" x14ac:dyDescent="0.35">
      <c r="A313" s="2">
        <v>311</v>
      </c>
      <c r="B313" s="2">
        <v>311</v>
      </c>
      <c r="C313" s="3" t="s">
        <v>557</v>
      </c>
      <c r="D313" s="3">
        <v>16</v>
      </c>
      <c r="E313" s="3" t="s">
        <v>558</v>
      </c>
      <c r="F313" s="2" t="s">
        <v>1</v>
      </c>
      <c r="G313" s="3" t="s">
        <v>349</v>
      </c>
      <c r="H313" s="7"/>
      <c r="I313" s="15" t="s">
        <v>350</v>
      </c>
    </row>
    <row r="314" spans="1:9" ht="31.5" x14ac:dyDescent="0.35">
      <c r="A314" s="2">
        <v>312</v>
      </c>
      <c r="B314" s="2">
        <v>312</v>
      </c>
      <c r="C314" s="3" t="s">
        <v>559</v>
      </c>
      <c r="D314" s="3">
        <v>16</v>
      </c>
      <c r="E314" s="3" t="s">
        <v>560</v>
      </c>
      <c r="F314" s="2" t="s">
        <v>1</v>
      </c>
      <c r="G314" s="3" t="s">
        <v>349</v>
      </c>
      <c r="H314" s="7"/>
      <c r="I314" s="15" t="s">
        <v>350</v>
      </c>
    </row>
    <row r="315" spans="1:9" ht="63" x14ac:dyDescent="0.35">
      <c r="A315" s="2">
        <v>313</v>
      </c>
      <c r="B315" s="2">
        <v>313</v>
      </c>
      <c r="C315" s="3" t="s">
        <v>561</v>
      </c>
      <c r="D315" s="3">
        <v>23</v>
      </c>
      <c r="E315" s="3"/>
      <c r="F315" s="2" t="s">
        <v>1</v>
      </c>
      <c r="G315" s="3" t="s">
        <v>349</v>
      </c>
      <c r="H315" s="7"/>
      <c r="I315" s="15" t="s">
        <v>350</v>
      </c>
    </row>
    <row r="316" spans="1:9" ht="31.5" x14ac:dyDescent="0.35">
      <c r="A316" s="2">
        <v>314</v>
      </c>
      <c r="B316" s="2">
        <v>314</v>
      </c>
      <c r="C316" s="3" t="s">
        <v>562</v>
      </c>
      <c r="D316" s="3">
        <v>222</v>
      </c>
      <c r="E316" s="3" t="s">
        <v>563</v>
      </c>
      <c r="F316" s="2" t="s">
        <v>1</v>
      </c>
      <c r="G316" s="3" t="s">
        <v>349</v>
      </c>
      <c r="H316" s="7"/>
      <c r="I316" s="15" t="s">
        <v>350</v>
      </c>
    </row>
    <row r="317" spans="1:9" ht="31.5" x14ac:dyDescent="0.35">
      <c r="A317" s="2">
        <v>315</v>
      </c>
      <c r="B317" s="2">
        <v>315</v>
      </c>
      <c r="C317" s="3" t="s">
        <v>564</v>
      </c>
      <c r="D317" s="3">
        <v>70</v>
      </c>
      <c r="E317" s="3" t="s">
        <v>565</v>
      </c>
      <c r="F317" s="2" t="s">
        <v>1</v>
      </c>
      <c r="G317" s="3" t="s">
        <v>349</v>
      </c>
      <c r="H317" s="7"/>
      <c r="I317" s="15" t="s">
        <v>350</v>
      </c>
    </row>
    <row r="318" spans="1:9" ht="31.5" x14ac:dyDescent="0.35">
      <c r="A318" s="2">
        <v>316</v>
      </c>
      <c r="B318" s="2">
        <v>316</v>
      </c>
      <c r="C318" s="3" t="s">
        <v>566</v>
      </c>
      <c r="D318" s="3">
        <v>153</v>
      </c>
      <c r="E318" s="3" t="s">
        <v>421</v>
      </c>
      <c r="F318" s="2" t="s">
        <v>1</v>
      </c>
      <c r="G318" s="3" t="s">
        <v>349</v>
      </c>
      <c r="H318" s="7"/>
      <c r="I318" s="15" t="s">
        <v>350</v>
      </c>
    </row>
    <row r="319" spans="1:9" ht="31.5" x14ac:dyDescent="0.35">
      <c r="A319" s="2">
        <v>317</v>
      </c>
      <c r="B319" s="2">
        <v>317</v>
      </c>
      <c r="C319" s="3" t="s">
        <v>567</v>
      </c>
      <c r="D319" s="3">
        <v>32</v>
      </c>
      <c r="E319" s="3" t="s">
        <v>568</v>
      </c>
      <c r="F319" s="2" t="s">
        <v>1</v>
      </c>
      <c r="G319" s="3" t="s">
        <v>349</v>
      </c>
      <c r="H319" s="7"/>
      <c r="I319" s="15" t="s">
        <v>350</v>
      </c>
    </row>
    <row r="320" spans="1:9" ht="31.5" x14ac:dyDescent="0.35">
      <c r="A320" s="2">
        <v>318</v>
      </c>
      <c r="B320" s="2">
        <v>318</v>
      </c>
      <c r="C320" s="3" t="s">
        <v>569</v>
      </c>
      <c r="D320" s="3">
        <v>10</v>
      </c>
      <c r="E320" s="3" t="s">
        <v>550</v>
      </c>
      <c r="F320" s="2" t="s">
        <v>1</v>
      </c>
      <c r="G320" s="3" t="s">
        <v>349</v>
      </c>
      <c r="H320" s="7"/>
      <c r="I320" s="15" t="s">
        <v>350</v>
      </c>
    </row>
    <row r="321" spans="1:9" ht="31.5" x14ac:dyDescent="0.35">
      <c r="A321" s="2">
        <v>319</v>
      </c>
      <c r="B321" s="2">
        <v>319</v>
      </c>
      <c r="C321" s="3" t="s">
        <v>571</v>
      </c>
      <c r="D321" s="3">
        <f>365+12</f>
        <v>377</v>
      </c>
      <c r="E321" s="3" t="s">
        <v>570</v>
      </c>
      <c r="F321" s="2" t="s">
        <v>1</v>
      </c>
      <c r="G321" s="3" t="s">
        <v>349</v>
      </c>
      <c r="H321" s="7"/>
      <c r="I321" s="15" t="s">
        <v>350</v>
      </c>
    </row>
    <row r="322" spans="1:9" ht="63" x14ac:dyDescent="0.35">
      <c r="A322" s="2">
        <v>320</v>
      </c>
      <c r="B322" s="2">
        <v>320</v>
      </c>
      <c r="C322" s="3" t="s">
        <v>573</v>
      </c>
      <c r="D322" s="3">
        <v>251</v>
      </c>
      <c r="E322" s="3" t="s">
        <v>572</v>
      </c>
      <c r="F322" s="2" t="s">
        <v>1</v>
      </c>
      <c r="G322" s="3" t="s">
        <v>349</v>
      </c>
      <c r="H322" s="7"/>
      <c r="I322" s="15" t="s">
        <v>350</v>
      </c>
    </row>
    <row r="323" spans="1:9" ht="31.5" x14ac:dyDescent="0.35">
      <c r="A323" s="2">
        <v>321</v>
      </c>
      <c r="B323" s="2">
        <v>321</v>
      </c>
      <c r="C323" s="3" t="s">
        <v>574</v>
      </c>
      <c r="D323" s="3">
        <v>138</v>
      </c>
      <c r="E323" s="3" t="s">
        <v>575</v>
      </c>
      <c r="F323" s="2" t="s">
        <v>1</v>
      </c>
      <c r="G323" s="3" t="s">
        <v>349</v>
      </c>
      <c r="H323" s="7"/>
      <c r="I323" s="15" t="s">
        <v>350</v>
      </c>
    </row>
    <row r="324" spans="1:9" ht="63" x14ac:dyDescent="0.35">
      <c r="A324" s="2">
        <v>322</v>
      </c>
      <c r="B324" s="2">
        <v>322</v>
      </c>
      <c r="C324" s="3" t="s">
        <v>577</v>
      </c>
      <c r="D324" s="3">
        <v>442</v>
      </c>
      <c r="E324" s="3" t="s">
        <v>576</v>
      </c>
      <c r="F324" s="2" t="s">
        <v>1</v>
      </c>
      <c r="G324" s="3" t="s">
        <v>349</v>
      </c>
      <c r="H324" s="7"/>
      <c r="I324" s="15" t="s">
        <v>350</v>
      </c>
    </row>
  </sheetData>
  <mergeCells count="1">
    <mergeCell ref="A1:H1"/>
  </mergeCells>
  <printOptions horizontalCentered="1"/>
  <pageMargins left="0" right="0" top="0" bottom="0" header="0" footer="0"/>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RTI Information English</vt:lpstr>
      <vt:lpstr>'RTI Information English'!Print_Titles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2023-07-19T06:39:17Z</dcterms:modified>
</cp:coreProperties>
</file>